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C85C6F0-ECCC-4EC7-8E7E-1543583BEDE5}" xr6:coauthVersionLast="46" xr6:coauthVersionMax="46" xr10:uidLastSave="{00000000-0000-0000-0000-000000000000}"/>
  <bookViews>
    <workbookView xWindow="-120" yWindow="-120" windowWidth="20730" windowHeight="11760" tabRatio="824" firstSheet="1" activeTab="4" xr2:uid="{00000000-000D-0000-FFFF-FFFF00000000}"/>
  </bookViews>
  <sheets>
    <sheet name="Д 2012 и моложе" sheetId="23" r:id="rId1"/>
    <sheet name="М 2012 и моложе" sheetId="22" r:id="rId2"/>
    <sheet name="Д 2010-2011" sheetId="21" r:id="rId3"/>
    <sheet name="М 2010-2011" sheetId="20" r:id="rId4"/>
    <sheet name="Д- 2008-2009" sheetId="18" r:id="rId5"/>
    <sheet name="Ю 2008-2009" sheetId="16" r:id="rId6"/>
    <sheet name="Ю 2005-2007" sheetId="1" r:id="rId7"/>
    <sheet name="Д-2005-2007" sheetId="2" r:id="rId8"/>
    <sheet name="Д 2002-2004 г.р." sheetId="4" r:id="rId9"/>
    <sheet name="М 2001 - 49 г.р." sheetId="30" r:id="rId10"/>
    <sheet name="Д 2001 г.р. - 49 лет" sheetId="31" r:id="rId11"/>
    <sheet name="60 и старше" sheetId="45" r:id="rId12"/>
  </sheets>
  <calcPr calcId="191029"/>
</workbook>
</file>

<file path=xl/calcChain.xml><?xml version="1.0" encoding="utf-8"?>
<calcChain xmlns="http://schemas.openxmlformats.org/spreadsheetml/2006/main">
  <c r="K24" i="18" l="1"/>
  <c r="I15" i="23"/>
  <c r="J25" i="4"/>
  <c r="H25" i="4"/>
  <c r="I24" i="4"/>
  <c r="K24" i="4" s="1"/>
  <c r="G24" i="4"/>
  <c r="J22" i="4"/>
  <c r="H22" i="4"/>
  <c r="I21" i="4"/>
  <c r="G21" i="4"/>
  <c r="K21" i="4" s="1"/>
  <c r="J19" i="4"/>
  <c r="H19" i="4"/>
  <c r="I18" i="4"/>
  <c r="K18" i="4" s="1"/>
  <c r="G18" i="4"/>
  <c r="J25" i="2"/>
  <c r="H25" i="2"/>
  <c r="I24" i="2"/>
  <c r="G24" i="2"/>
  <c r="M24" i="2" s="1"/>
  <c r="J22" i="2"/>
  <c r="H22" i="2"/>
  <c r="I21" i="2"/>
  <c r="G21" i="2"/>
  <c r="M21" i="2" s="1"/>
  <c r="J19" i="2"/>
  <c r="H19" i="2"/>
  <c r="I18" i="2"/>
  <c r="G18" i="2"/>
  <c r="M18" i="2" s="1"/>
  <c r="J16" i="2"/>
  <c r="H16" i="2"/>
  <c r="M15" i="2"/>
  <c r="I15" i="2"/>
  <c r="G15" i="2"/>
  <c r="J28" i="1"/>
  <c r="H28" i="1"/>
  <c r="I27" i="1"/>
  <c r="G27" i="1"/>
  <c r="K27" i="1" s="1"/>
  <c r="J25" i="1"/>
  <c r="H25" i="1"/>
  <c r="I24" i="1"/>
  <c r="G24" i="1"/>
  <c r="K24" i="1" s="1"/>
  <c r="J22" i="1"/>
  <c r="H22" i="1"/>
  <c r="I21" i="1"/>
  <c r="G21" i="1"/>
  <c r="K21" i="1" s="1"/>
  <c r="J19" i="1"/>
  <c r="K18" i="1" s="1"/>
  <c r="H19" i="1"/>
  <c r="I18" i="1"/>
  <c r="G18" i="1"/>
  <c r="J16" i="1"/>
  <c r="K15" i="1" s="1"/>
  <c r="H16" i="1"/>
  <c r="I15" i="1"/>
  <c r="G15" i="1"/>
  <c r="J28" i="16"/>
  <c r="H28" i="16"/>
  <c r="I27" i="16"/>
  <c r="G27" i="16"/>
  <c r="J25" i="16"/>
  <c r="H25" i="16"/>
  <c r="I24" i="16"/>
  <c r="G24" i="16"/>
  <c r="J22" i="16"/>
  <c r="H22" i="16"/>
  <c r="I21" i="16"/>
  <c r="G21" i="16"/>
  <c r="J19" i="16"/>
  <c r="H19" i="16"/>
  <c r="I18" i="16"/>
  <c r="G18" i="16"/>
  <c r="J16" i="16"/>
  <c r="H16" i="16"/>
  <c r="I15" i="16"/>
  <c r="G15" i="16"/>
  <c r="J25" i="18"/>
  <c r="H25" i="18"/>
  <c r="I24" i="18"/>
  <c r="G24" i="18"/>
  <c r="J22" i="18"/>
  <c r="H22" i="18"/>
  <c r="I21" i="18"/>
  <c r="G21" i="18"/>
  <c r="K21" i="18" s="1"/>
  <c r="J19" i="18"/>
  <c r="H19" i="18"/>
  <c r="I18" i="18"/>
  <c r="G18" i="18"/>
  <c r="K18" i="18" s="1"/>
  <c r="J16" i="18"/>
  <c r="H16" i="18"/>
  <c r="I15" i="18"/>
  <c r="K15" i="18" s="1"/>
  <c r="G15" i="18"/>
  <c r="J28" i="20"/>
  <c r="H28" i="20"/>
  <c r="K27" i="20" s="1"/>
  <c r="I27" i="20"/>
  <c r="G27" i="20"/>
  <c r="J25" i="20"/>
  <c r="H25" i="20"/>
  <c r="K24" i="20" s="1"/>
  <c r="I24" i="20"/>
  <c r="G24" i="20"/>
  <c r="J22" i="20"/>
  <c r="H22" i="20"/>
  <c r="I21" i="20"/>
  <c r="G21" i="20"/>
  <c r="K21" i="20" s="1"/>
  <c r="J19" i="20"/>
  <c r="H19" i="20"/>
  <c r="I18" i="20"/>
  <c r="G18" i="20"/>
  <c r="K18" i="20" s="1"/>
  <c r="J16" i="20"/>
  <c r="H16" i="20"/>
  <c r="I15" i="20"/>
  <c r="G15" i="20"/>
  <c r="K15" i="20" s="1"/>
  <c r="J31" i="21"/>
  <c r="H31" i="21"/>
  <c r="I30" i="21"/>
  <c r="G30" i="21"/>
  <c r="K30" i="21" s="1"/>
  <c r="J28" i="21"/>
  <c r="H28" i="21"/>
  <c r="I27" i="21"/>
  <c r="G27" i="21"/>
  <c r="K27" i="21" s="1"/>
  <c r="J25" i="21"/>
  <c r="H25" i="21"/>
  <c r="I24" i="21"/>
  <c r="G24" i="21"/>
  <c r="K24" i="21" s="1"/>
  <c r="J22" i="21"/>
  <c r="H22" i="21"/>
  <c r="I21" i="21"/>
  <c r="G21" i="21"/>
  <c r="K21" i="21" s="1"/>
  <c r="J19" i="21"/>
  <c r="H19" i="21"/>
  <c r="I18" i="21"/>
  <c r="G18" i="21"/>
  <c r="K18" i="21" s="1"/>
  <c r="J16" i="21"/>
  <c r="H16" i="21"/>
  <c r="I15" i="21"/>
  <c r="G15" i="21"/>
  <c r="K15" i="21" s="1"/>
  <c r="H22" i="23"/>
  <c r="G21" i="23"/>
  <c r="I21" i="23" s="1"/>
  <c r="H19" i="23"/>
  <c r="G18" i="23"/>
  <c r="I18" i="23" s="1"/>
  <c r="H16" i="23"/>
  <c r="G15" i="23"/>
  <c r="H19" i="22"/>
  <c r="G18" i="22"/>
  <c r="I18" i="22" s="1"/>
  <c r="H17" i="45"/>
  <c r="H16" i="45"/>
  <c r="I16" i="45" s="1"/>
  <c r="H15" i="45"/>
  <c r="H16" i="22"/>
  <c r="G15" i="22"/>
  <c r="H15" i="31"/>
  <c r="I15" i="31"/>
  <c r="H15" i="30"/>
  <c r="H16" i="30"/>
  <c r="H17" i="30"/>
  <c r="K21" i="16" l="1"/>
  <c r="K15" i="16"/>
  <c r="K27" i="16"/>
  <c r="K18" i="16"/>
  <c r="K24" i="16"/>
  <c r="I15" i="22"/>
  <c r="J15" i="22" s="1"/>
  <c r="I17" i="45"/>
  <c r="I15" i="45"/>
  <c r="I15" i="30"/>
  <c r="L18" i="21"/>
  <c r="L21" i="21"/>
  <c r="L24" i="21"/>
  <c r="L27" i="21"/>
  <c r="N21" i="2"/>
  <c r="J15" i="23"/>
  <c r="J18" i="23"/>
  <c r="I17" i="30"/>
  <c r="I18" i="30"/>
  <c r="I16" i="30"/>
  <c r="J24" i="23"/>
  <c r="J21" i="23"/>
  <c r="N15" i="2"/>
  <c r="N18" i="2"/>
  <c r="N24" i="2"/>
  <c r="L15" i="18"/>
  <c r="L18" i="18"/>
  <c r="L27" i="18"/>
  <c r="L21" i="20" l="1"/>
  <c r="L24" i="4"/>
  <c r="L21" i="4" l="1"/>
  <c r="L18" i="4"/>
  <c r="J18" i="22"/>
  <c r="L15" i="21" l="1"/>
</calcChain>
</file>

<file path=xl/sharedStrings.xml><?xml version="1.0" encoding="utf-8"?>
<sst xmlns="http://schemas.openxmlformats.org/spreadsheetml/2006/main" count="630" uniqueCount="224">
  <si>
    <t>ПРОТОКОЛ РЕЗУЛЬТАТОВ</t>
  </si>
  <si>
    <t>Фамилия, имя</t>
  </si>
  <si>
    <t>Год рождения</t>
  </si>
  <si>
    <t>Стартовый номер</t>
  </si>
  <si>
    <t>Организация</t>
  </si>
  <si>
    <t>Результат</t>
  </si>
  <si>
    <t>Место</t>
  </si>
  <si>
    <t>Место проведения:</t>
  </si>
  <si>
    <t>Дата проведения:</t>
  </si>
  <si>
    <t>Стартовое время, мин.</t>
  </si>
  <si>
    <t>Начало гонки:</t>
  </si>
  <si>
    <t>Окончание гонки:</t>
  </si>
  <si>
    <t>Дистанция:</t>
  </si>
  <si>
    <t>Главный судья соревнований:</t>
  </si>
  <si>
    <t>Секретарь соревнований:</t>
  </si>
  <si>
    <t>Солоницын Кирилл</t>
  </si>
  <si>
    <t>Хлыбова Ирина</t>
  </si>
  <si>
    <t>Судья соревнований:</t>
  </si>
  <si>
    <t>Чикишев Виктор</t>
  </si>
  <si>
    <t>Солоницын Павел</t>
  </si>
  <si>
    <t>Маковеев Никита</t>
  </si>
  <si>
    <t>Иванова Варвара</t>
  </si>
  <si>
    <t>Кикоть Сергей</t>
  </si>
  <si>
    <t xml:space="preserve">Архипова Анастасия </t>
  </si>
  <si>
    <t>Гредягина Александра</t>
  </si>
  <si>
    <t>Лебедев Егор</t>
  </si>
  <si>
    <t>Шахунья ФОК "Атлант"</t>
  </si>
  <si>
    <t>1 этап</t>
  </si>
  <si>
    <t>2 этап</t>
  </si>
  <si>
    <t>3 этап</t>
  </si>
  <si>
    <t>4 этап</t>
  </si>
  <si>
    <t>Юдинцева С.А.</t>
  </si>
  <si>
    <t>ДЮЦ Олимп</t>
  </si>
  <si>
    <t>Маштакоам Мария</t>
  </si>
  <si>
    <t>Роженцева Мария</t>
  </si>
  <si>
    <t>девушки 2002-2004 г.р.</t>
  </si>
  <si>
    <t>Петрова  Александра</t>
  </si>
  <si>
    <t>Ширяев Иван</t>
  </si>
  <si>
    <t>Шишов Арсений</t>
  </si>
  <si>
    <t>Козырева Анастасия</t>
  </si>
  <si>
    <t>Юрова Мария</t>
  </si>
  <si>
    <t>Хлыбова Е.В.</t>
  </si>
  <si>
    <t>Смирнов Михаил</t>
  </si>
  <si>
    <t>Петров Дмитрий</t>
  </si>
  <si>
    <t>Общее время</t>
  </si>
  <si>
    <t>№ п/п</t>
  </si>
  <si>
    <t>Веселова  Екатерина</t>
  </si>
  <si>
    <t>Горева Вера</t>
  </si>
  <si>
    <t>Кузнецова Дарья</t>
  </si>
  <si>
    <t>Шакирзянова Эмиля</t>
  </si>
  <si>
    <t xml:space="preserve">Овсяников  Илья </t>
  </si>
  <si>
    <t>5 этап</t>
  </si>
  <si>
    <t>6 этап</t>
  </si>
  <si>
    <t>Шайгино</t>
  </si>
  <si>
    <t>девушки 2012 г.р. И моложе</t>
  </si>
  <si>
    <t>10.00</t>
  </si>
  <si>
    <t xml:space="preserve">Сапронова Кристина </t>
  </si>
  <si>
    <t>Петрова Александра</t>
  </si>
  <si>
    <t>Голубин Иван</t>
  </si>
  <si>
    <t>Лугинин Никита</t>
  </si>
  <si>
    <t>Русинов Роман</t>
  </si>
  <si>
    <t>Золотов Петр</t>
  </si>
  <si>
    <t xml:space="preserve">Сморкалов Захар </t>
  </si>
  <si>
    <t>Русов Сергей</t>
  </si>
  <si>
    <t>ФОК Старт</t>
  </si>
  <si>
    <t>Голубин Сергей</t>
  </si>
  <si>
    <t>Дудин Константин</t>
  </si>
  <si>
    <t>ФОК "Старт"</t>
  </si>
  <si>
    <t>Организатор:</t>
  </si>
  <si>
    <t>Хлыбова Дарья</t>
  </si>
  <si>
    <t>ДЮЦ "Олимп"</t>
  </si>
  <si>
    <t>Золотова Наталья</t>
  </si>
  <si>
    <t>Арсеньтьева Елизавета</t>
  </si>
  <si>
    <t>Смирнова Анна</t>
  </si>
  <si>
    <t>Толстоброва Анастасия</t>
  </si>
  <si>
    <t>Патуров  Гордей</t>
  </si>
  <si>
    <t>Никаев Владимир</t>
  </si>
  <si>
    <t>Гребенкина Настя</t>
  </si>
  <si>
    <t>Удалова Софья</t>
  </si>
  <si>
    <t>СШОР г. Шарья</t>
  </si>
  <si>
    <t>Жолуд Иван</t>
  </si>
  <si>
    <t>Смирнов Макар</t>
  </si>
  <si>
    <t>Шумаков Сергей</t>
  </si>
  <si>
    <t>Удалов Иван</t>
  </si>
  <si>
    <t>Клюжева Евгения</t>
  </si>
  <si>
    <t>Шагина  Арина</t>
  </si>
  <si>
    <t>Каурова Анастасия</t>
  </si>
  <si>
    <t>Патракова Виктория</t>
  </si>
  <si>
    <t>Скворцов Александр</t>
  </si>
  <si>
    <t>Ветлуга МУДО ВРДДТ</t>
  </si>
  <si>
    <t>Смирнов Сергей</t>
  </si>
  <si>
    <t>Смирнова Полина</t>
  </si>
  <si>
    <t>Кузнецова Маргарита</t>
  </si>
  <si>
    <t>Кислицина Алина</t>
  </si>
  <si>
    <t>Тарасова Екатерина</t>
  </si>
  <si>
    <t>Рябкова Кристина</t>
  </si>
  <si>
    <t>ДЮЦ "Олимпп"</t>
  </si>
  <si>
    <t>Балыкин Сергей</t>
  </si>
  <si>
    <t>Гогузева Ксения</t>
  </si>
  <si>
    <t>Ентерева Дарья</t>
  </si>
  <si>
    <t>Енаева Ксения</t>
  </si>
  <si>
    <t>Финиш</t>
  </si>
  <si>
    <t>Шатов Владимир Сергеевич</t>
  </si>
  <si>
    <t>Тонкино</t>
  </si>
  <si>
    <t>Нас. Пункт</t>
  </si>
  <si>
    <t>Ширяева Марина</t>
  </si>
  <si>
    <t>Щеглов Федор</t>
  </si>
  <si>
    <t>Тоншаевский ДЮЦ "Олимп"</t>
  </si>
  <si>
    <r>
      <t xml:space="preserve">Организатор: </t>
    </r>
    <r>
      <rPr>
        <sz val="11"/>
        <color theme="1"/>
        <rFont val="Calibri"/>
        <family val="2"/>
        <charset val="204"/>
        <scheme val="minor"/>
      </rPr>
      <t>Тоншаевский ДЮЦ "Олимп"</t>
    </r>
  </si>
  <si>
    <r>
      <t xml:space="preserve">Место проведения:  </t>
    </r>
    <r>
      <rPr>
        <sz val="11"/>
        <color theme="1"/>
        <rFont val="Calibri"/>
        <family val="2"/>
        <charset val="204"/>
        <scheme val="minor"/>
      </rPr>
      <t>ФОК "Старт"</t>
    </r>
  </si>
  <si>
    <t xml:space="preserve">Балыкин Илья </t>
  </si>
  <si>
    <t>Ентерев Арсентий</t>
  </si>
  <si>
    <t>МУДО ВРДДТ Ветлуга</t>
  </si>
  <si>
    <t>2 х 750 м</t>
  </si>
  <si>
    <t>юноши 2005-2007 г.р.</t>
  </si>
  <si>
    <t>Девушки 2005-2007 г.р.</t>
  </si>
  <si>
    <t>Махнева Юля</t>
  </si>
  <si>
    <t>Маякова Алина</t>
  </si>
  <si>
    <t>46</t>
  </si>
  <si>
    <t>56</t>
  </si>
  <si>
    <t>65</t>
  </si>
  <si>
    <t>66</t>
  </si>
  <si>
    <t>67</t>
  </si>
  <si>
    <t>62</t>
  </si>
  <si>
    <t>72</t>
  </si>
  <si>
    <t>63</t>
  </si>
  <si>
    <t>73</t>
  </si>
  <si>
    <t>64</t>
  </si>
  <si>
    <t>74</t>
  </si>
  <si>
    <t>47</t>
  </si>
  <si>
    <t>57</t>
  </si>
  <si>
    <t>48</t>
  </si>
  <si>
    <t>58</t>
  </si>
  <si>
    <t>49</t>
  </si>
  <si>
    <t>59</t>
  </si>
  <si>
    <t>50</t>
  </si>
  <si>
    <t>60</t>
  </si>
  <si>
    <t>61</t>
  </si>
  <si>
    <t>71</t>
  </si>
  <si>
    <t>54</t>
  </si>
  <si>
    <t>44</t>
  </si>
  <si>
    <t>45</t>
  </si>
  <si>
    <t>55</t>
  </si>
  <si>
    <t>29</t>
  </si>
  <si>
    <t>39</t>
  </si>
  <si>
    <t>30</t>
  </si>
  <si>
    <t>40</t>
  </si>
  <si>
    <t>41</t>
  </si>
  <si>
    <t>51</t>
  </si>
  <si>
    <t>42</t>
  </si>
  <si>
    <t>52</t>
  </si>
  <si>
    <t>23</t>
  </si>
  <si>
    <t>33</t>
  </si>
  <si>
    <t>24</t>
  </si>
  <si>
    <t>34</t>
  </si>
  <si>
    <t xml:space="preserve">Агеевва </t>
  </si>
  <si>
    <t>6</t>
  </si>
  <si>
    <t>16</t>
  </si>
  <si>
    <t>7</t>
  </si>
  <si>
    <t>17</t>
  </si>
  <si>
    <t>8</t>
  </si>
  <si>
    <t>18</t>
  </si>
  <si>
    <t>Тоншаево</t>
  </si>
  <si>
    <t>10</t>
  </si>
  <si>
    <t>20</t>
  </si>
  <si>
    <t>21</t>
  </si>
  <si>
    <t>31</t>
  </si>
  <si>
    <t>22</t>
  </si>
  <si>
    <t>32</t>
  </si>
  <si>
    <t>Юноши 2012 г.р. и моложе</t>
  </si>
  <si>
    <t>1</t>
  </si>
  <si>
    <t>11</t>
  </si>
  <si>
    <t>2</t>
  </si>
  <si>
    <t>12</t>
  </si>
  <si>
    <t>3</t>
  </si>
  <si>
    <t>13</t>
  </si>
  <si>
    <t>4</t>
  </si>
  <si>
    <t>14</t>
  </si>
  <si>
    <t>5</t>
  </si>
  <si>
    <t>15</t>
  </si>
  <si>
    <t>девушки 2010-2011 г.р.</t>
  </si>
  <si>
    <t>мальчики 2010-2011 г.р.</t>
  </si>
  <si>
    <t>девушки 2008-2010г.р.</t>
  </si>
  <si>
    <t>юноши 2008-2009 г.р.</t>
  </si>
  <si>
    <t>Михалицина Александра</t>
  </si>
  <si>
    <t>Смирнова Маргарита</t>
  </si>
  <si>
    <t>68</t>
  </si>
  <si>
    <t>69</t>
  </si>
  <si>
    <t>75</t>
  </si>
  <si>
    <t>76</t>
  </si>
  <si>
    <t>Ивлев Анатолий</t>
  </si>
  <si>
    <t>Тарасов Андрей</t>
  </si>
  <si>
    <t>78</t>
  </si>
  <si>
    <t>27</t>
  </si>
  <si>
    <t>37</t>
  </si>
  <si>
    <t>26</t>
  </si>
  <si>
    <t>36</t>
  </si>
  <si>
    <t>79</t>
  </si>
  <si>
    <t>80</t>
  </si>
  <si>
    <t>81</t>
  </si>
  <si>
    <t>82</t>
  </si>
  <si>
    <t>83</t>
  </si>
  <si>
    <t>84</t>
  </si>
  <si>
    <t>85</t>
  </si>
  <si>
    <t>Шамшин Данил</t>
  </si>
  <si>
    <t>Смирнов Ярослав</t>
  </si>
  <si>
    <t>женщины 2001 г.р.- 49 лет</t>
  </si>
  <si>
    <t>Мужчины 60 и старше</t>
  </si>
  <si>
    <t>Кудрявцев Павел</t>
  </si>
  <si>
    <t>77</t>
  </si>
  <si>
    <t>Финишное время</t>
  </si>
  <si>
    <t>Якунова И.В.</t>
  </si>
  <si>
    <t>ФОК "Старт</t>
  </si>
  <si>
    <t>Лугин Никита</t>
  </si>
  <si>
    <t>В/К</t>
  </si>
  <si>
    <t>4 х 1,5 км</t>
  </si>
  <si>
    <t>Мрлова Мария</t>
  </si>
  <si>
    <t>2001 г.р. - 49 лет</t>
  </si>
  <si>
    <t xml:space="preserve">Белов Матвей </t>
  </si>
  <si>
    <t xml:space="preserve">Сетюков Сергей </t>
  </si>
  <si>
    <t>Ветлуга</t>
  </si>
  <si>
    <t>04.04.2021 г.</t>
  </si>
  <si>
    <t>6 км</t>
  </si>
  <si>
    <r>
      <t>Дата проведения:</t>
    </r>
    <r>
      <rPr>
        <sz val="11"/>
        <color theme="1"/>
        <rFont val="Calibri"/>
        <family val="2"/>
        <charset val="204"/>
        <scheme val="minor"/>
      </rPr>
      <t xml:space="preserve"> 04.04.2021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</si>
</sst>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gradientFill type="path" left="0.5" right="0.5" top="0.5" bottom="0.5">
        <stop position="0">
          <color rgb="FFFF0000"/>
        </stop>
        <stop position="1">
          <color rgb="FFFFFF0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0" fillId="0" borderId="0" xfId="0" applyFont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4" xfId="0" applyBorder="1"/>
    <xf numFmtId="164" fontId="0" fillId="0" borderId="4" xfId="0" applyNumberFormat="1" applyBorder="1"/>
    <xf numFmtId="49" fontId="0" fillId="0" borderId="2" xfId="0" applyNumberFormat="1" applyBorder="1" applyAlignment="1">
      <alignment horizont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0" fillId="0" borderId="5" xfId="0" applyBorder="1"/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7" fillId="4" borderId="1" xfId="0" applyNumberFormat="1" applyFont="1" applyFill="1" applyBorder="1"/>
    <xf numFmtId="0" fontId="0" fillId="4" borderId="4" xfId="0" applyFill="1" applyBorder="1"/>
    <xf numFmtId="0" fontId="0" fillId="4" borderId="2" xfId="0" applyFill="1" applyBorder="1"/>
    <xf numFmtId="0" fontId="0" fillId="4" borderId="6" xfId="0" applyFill="1" applyBorder="1"/>
    <xf numFmtId="0" fontId="0" fillId="0" borderId="0" xfId="0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/>
    <xf numFmtId="0" fontId="0" fillId="4" borderId="5" xfId="0" applyFill="1" applyBorder="1"/>
    <xf numFmtId="0" fontId="0" fillId="4" borderId="16" xfId="0" applyFill="1" applyBorder="1"/>
    <xf numFmtId="0" fontId="0" fillId="4" borderId="11" xfId="0" applyFill="1" applyBorder="1"/>
    <xf numFmtId="0" fontId="0" fillId="0" borderId="5" xfId="0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49" fontId="0" fillId="0" borderId="5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2" xfId="0" applyNumberFormat="1" applyFill="1" applyBorder="1"/>
    <xf numFmtId="164" fontId="7" fillId="4" borderId="2" xfId="0" applyNumberFormat="1" applyFont="1" applyFill="1" applyBorder="1"/>
    <xf numFmtId="164" fontId="0" fillId="4" borderId="1" xfId="0" applyNumberFormat="1" applyFill="1" applyBorder="1"/>
    <xf numFmtId="0" fontId="0" fillId="4" borderId="0" xfId="0" applyFill="1" applyBorder="1"/>
    <xf numFmtId="49" fontId="0" fillId="0" borderId="1" xfId="0" applyNumberFormat="1" applyBorder="1" applyAlignment="1">
      <alignment horizontal="center"/>
    </xf>
    <xf numFmtId="0" fontId="0" fillId="4" borderId="2" xfId="0" applyFont="1" applyFill="1" applyBorder="1"/>
    <xf numFmtId="0" fontId="0" fillId="0" borderId="0" xfId="0" applyAlignment="1">
      <alignment horizontal="right"/>
    </xf>
    <xf numFmtId="164" fontId="0" fillId="4" borderId="16" xfId="0" applyNumberFormat="1" applyFill="1" applyBorder="1"/>
    <xf numFmtId="14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49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/>
    <xf numFmtId="0" fontId="0" fillId="4" borderId="0" xfId="0" applyFill="1"/>
    <xf numFmtId="49" fontId="0" fillId="4" borderId="2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4" borderId="11" xfId="0" applyNumberFormat="1" applyFill="1" applyBorder="1"/>
    <xf numFmtId="49" fontId="0" fillId="4" borderId="16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4" borderId="0" xfId="0" applyFont="1" applyFill="1"/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8" fillId="5" borderId="18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4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0" fillId="6" borderId="4" xfId="0" applyNumberFormat="1" applyFill="1" applyBorder="1" applyAlignment="1">
      <alignment horizontal="center"/>
    </xf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164" fontId="0" fillId="6" borderId="4" xfId="0" applyNumberFormat="1" applyFill="1" applyBorder="1"/>
    <xf numFmtId="0" fontId="0" fillId="6" borderId="0" xfId="0" applyFill="1"/>
    <xf numFmtId="49" fontId="0" fillId="6" borderId="5" xfId="0" applyNumberFormat="1" applyFill="1" applyBorder="1" applyAlignment="1">
      <alignment horizontal="center"/>
    </xf>
    <xf numFmtId="0" fontId="0" fillId="6" borderId="5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/>
    <xf numFmtId="0" fontId="0" fillId="6" borderId="5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164" fontId="0" fillId="6" borderId="0" xfId="0" applyNumberFormat="1" applyFill="1" applyBorder="1"/>
    <xf numFmtId="164" fontId="0" fillId="4" borderId="0" xfId="0" applyNumberForma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164" fontId="0" fillId="6" borderId="16" xfId="0" applyNumberFormat="1" applyFill="1" applyBorder="1"/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/>
    <xf numFmtId="164" fontId="7" fillId="4" borderId="0" xfId="0" applyNumberFormat="1" applyFont="1" applyFill="1" applyBorder="1"/>
    <xf numFmtId="164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/>
    <xf numFmtId="0" fontId="0" fillId="0" borderId="5" xfId="0" applyFill="1" applyBorder="1"/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44050" cy="809625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E6A72208-309C-44C9-BD94-90131C2921F6}"/>
            </a:ext>
          </a:extLst>
        </xdr:cNvPr>
        <xdr:cNvSpPr/>
      </xdr:nvSpPr>
      <xdr:spPr>
        <a:xfrm>
          <a:off x="0" y="0"/>
          <a:ext cx="9544050" cy="809625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памяти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24875" cy="809625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844E9BC4-3ECC-4CD5-AAD6-DEDDD19B164E}"/>
            </a:ext>
          </a:extLst>
        </xdr:cNvPr>
        <xdr:cNvSpPr/>
      </xdr:nvSpPr>
      <xdr:spPr>
        <a:xfrm>
          <a:off x="0" y="0"/>
          <a:ext cx="8524875" cy="809625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памяти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24875" cy="809625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F5FB6D2E-1CA6-4280-BB47-113DC3115906}"/>
            </a:ext>
          </a:extLst>
        </xdr:cNvPr>
        <xdr:cNvSpPr/>
      </xdr:nvSpPr>
      <xdr:spPr>
        <a:xfrm>
          <a:off x="0" y="0"/>
          <a:ext cx="8524875" cy="809625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памяти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24875" cy="809625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D3F7678-72F7-41F7-9C96-A4E0F7BF20A5}"/>
            </a:ext>
          </a:extLst>
        </xdr:cNvPr>
        <xdr:cNvSpPr/>
      </xdr:nvSpPr>
      <xdr:spPr>
        <a:xfrm>
          <a:off x="0" y="0"/>
          <a:ext cx="8524875" cy="809625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памяти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44050" cy="809625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21BAF37D-1C5C-4E77-B54C-0E704914D319}"/>
            </a:ext>
          </a:extLst>
        </xdr:cNvPr>
        <xdr:cNvSpPr/>
      </xdr:nvSpPr>
      <xdr:spPr>
        <a:xfrm>
          <a:off x="0" y="0"/>
          <a:ext cx="9544050" cy="809625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памяти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9544050" cy="552450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7AB9A8BA-23D6-4E61-A350-78B051A1A2F7}"/>
            </a:ext>
          </a:extLst>
        </xdr:cNvPr>
        <xdr:cNvSpPr/>
      </xdr:nvSpPr>
      <xdr:spPr>
        <a:xfrm>
          <a:off x="0" y="1"/>
          <a:ext cx="9544050" cy="552450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памяти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44050" cy="809625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6E4ECB48-0A47-47FF-8DA9-9EF13EB79B01}"/>
            </a:ext>
          </a:extLst>
        </xdr:cNvPr>
        <xdr:cNvSpPr/>
      </xdr:nvSpPr>
      <xdr:spPr>
        <a:xfrm>
          <a:off x="0" y="0"/>
          <a:ext cx="9544050" cy="809625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памяти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44050" cy="809625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8B7EF05E-C2A3-4C07-A1AD-F0C00905D099}"/>
            </a:ext>
          </a:extLst>
        </xdr:cNvPr>
        <xdr:cNvSpPr/>
      </xdr:nvSpPr>
      <xdr:spPr>
        <a:xfrm>
          <a:off x="0" y="0"/>
          <a:ext cx="9544050" cy="809625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памяти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9486900" cy="66674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436618AC-15DF-4AFB-8812-2583DF395BD4}"/>
            </a:ext>
          </a:extLst>
        </xdr:cNvPr>
        <xdr:cNvSpPr/>
      </xdr:nvSpPr>
      <xdr:spPr>
        <a:xfrm>
          <a:off x="0" y="1"/>
          <a:ext cx="9486900" cy="666749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памяти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9515475" cy="762000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E2A38E3F-6F88-4553-8A78-EBFF4A2243F7}"/>
            </a:ext>
          </a:extLst>
        </xdr:cNvPr>
        <xdr:cNvSpPr/>
      </xdr:nvSpPr>
      <xdr:spPr>
        <a:xfrm>
          <a:off x="0" y="1"/>
          <a:ext cx="9515475" cy="762000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памяти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9572624" cy="84772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2C3BE965-A3C2-4B32-B74F-3FD1B2A0EF16}"/>
            </a:ext>
          </a:extLst>
        </xdr:cNvPr>
        <xdr:cNvSpPr/>
      </xdr:nvSpPr>
      <xdr:spPr>
        <a:xfrm>
          <a:off x="0" y="1"/>
          <a:ext cx="9572624" cy="847724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 по лыжным гонкам, посвящённые памяти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58324" cy="942975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50D7CBFB-A589-4C08-A429-478564337755}"/>
            </a:ext>
          </a:extLst>
        </xdr:cNvPr>
        <xdr:cNvSpPr/>
      </xdr:nvSpPr>
      <xdr:spPr>
        <a:xfrm>
          <a:off x="0" y="0"/>
          <a:ext cx="9458324" cy="942975"/>
        </a:xfrm>
        <a:prstGeom prst="rect">
          <a:avLst/>
        </a:prstGeom>
        <a:solidFill>
          <a:sysClr val="window" lastClr="FFFFFF"/>
        </a:solidFill>
      </xdr:spPr>
      <xdr:txBody>
        <a:bodyPr wrap="non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Межрайонные соревнования по лыжным гонкам, посвящённые памяти</a:t>
          </a:r>
        </a:p>
        <a:p>
          <a:pPr algn="ctr"/>
          <a:r>
            <a:rPr lang="ru-RU" sz="24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преподавателя физической культуры Фирстовой Л.Н.</a:t>
          </a:r>
          <a:r>
            <a:rPr lang="ru-RU" sz="2400" b="1" cap="none" spc="0">
              <a:ln/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B4FF-6B50-40B4-A49F-70D830D2A97E}">
  <dimension ref="A5:J32"/>
  <sheetViews>
    <sheetView topLeftCell="A7" workbookViewId="0">
      <selection activeCell="D12" sqref="D12"/>
    </sheetView>
  </sheetViews>
  <sheetFormatPr defaultRowHeight="15" x14ac:dyDescent="0.25"/>
  <cols>
    <col min="1" max="1" width="6.5703125" customWidth="1"/>
    <col min="3" max="3" width="21.140625" customWidth="1"/>
    <col min="4" max="4" width="5.7109375" customWidth="1"/>
    <col min="5" max="5" width="13.140625" customWidth="1"/>
    <col min="7" max="7" width="7.5703125" customWidth="1"/>
    <col min="8" max="8" width="9.85546875" customWidth="1"/>
  </cols>
  <sheetData>
    <row r="5" spans="1:10" ht="3" customHeight="1" x14ac:dyDescent="0.25"/>
    <row r="6" spans="1:10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ht="12.75" customHeight="1" x14ac:dyDescent="0.25">
      <c r="A8" s="85" t="s">
        <v>54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ht="16.5" customHeight="1" x14ac:dyDescent="0.25"/>
    <row r="10" spans="1:10" x14ac:dyDescent="0.25">
      <c r="C10" s="44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10" x14ac:dyDescent="0.25">
      <c r="C11" s="44" t="s">
        <v>7</v>
      </c>
      <c r="D11" s="24" t="s">
        <v>67</v>
      </c>
      <c r="E11" s="24"/>
      <c r="F11" s="45"/>
      <c r="G11" s="46" t="s">
        <v>11</v>
      </c>
      <c r="H11" s="16"/>
    </row>
    <row r="12" spans="1:10" ht="15.75" x14ac:dyDescent="0.25">
      <c r="C12" s="44" t="s">
        <v>8</v>
      </c>
      <c r="D12" s="43" t="s">
        <v>221</v>
      </c>
      <c r="E12" s="24"/>
      <c r="F12" s="45"/>
      <c r="G12" s="46" t="s">
        <v>12</v>
      </c>
      <c r="H12" s="73" t="s">
        <v>113</v>
      </c>
    </row>
    <row r="13" spans="1:10" ht="16.5" thickBot="1" x14ac:dyDescent="0.3">
      <c r="G13" s="41"/>
      <c r="H13" s="74"/>
    </row>
    <row r="14" spans="1:10" ht="39" customHeight="1" thickBot="1" x14ac:dyDescent="0.3">
      <c r="A14" s="13" t="s">
        <v>45</v>
      </c>
      <c r="B14" s="12" t="s">
        <v>3</v>
      </c>
      <c r="C14" s="12" t="s">
        <v>1</v>
      </c>
      <c r="D14" s="12" t="s">
        <v>2</v>
      </c>
      <c r="E14" s="12" t="s">
        <v>4</v>
      </c>
      <c r="F14" s="12" t="s">
        <v>9</v>
      </c>
      <c r="G14" s="12" t="s">
        <v>27</v>
      </c>
      <c r="H14" s="12" t="s">
        <v>28</v>
      </c>
      <c r="I14" s="12" t="s">
        <v>5</v>
      </c>
      <c r="J14" s="14" t="s">
        <v>6</v>
      </c>
    </row>
    <row r="15" spans="1:10" s="49" customFormat="1" ht="15.75" thickBot="1" x14ac:dyDescent="0.3">
      <c r="A15" s="77">
        <v>1</v>
      </c>
      <c r="B15" s="54" t="s">
        <v>158</v>
      </c>
      <c r="C15" s="30" t="s">
        <v>56</v>
      </c>
      <c r="D15" s="55"/>
      <c r="E15" s="22" t="s">
        <v>26</v>
      </c>
      <c r="F15" s="56">
        <v>0</v>
      </c>
      <c r="G15" s="35">
        <f>G17</f>
        <v>2.2453703703703702E-3</v>
      </c>
      <c r="H15" s="35"/>
      <c r="I15" s="79">
        <f>SUM(G15:H16)</f>
        <v>4.8842592592592592E-3</v>
      </c>
      <c r="J15" s="83">
        <f>IF(I15="","",RANK(I15,$I$15:$I$26,1))</f>
        <v>1</v>
      </c>
    </row>
    <row r="16" spans="1:10" s="49" customFormat="1" x14ac:dyDescent="0.25">
      <c r="A16" s="77"/>
      <c r="B16" s="57" t="s">
        <v>159</v>
      </c>
      <c r="C16" s="29" t="s">
        <v>57</v>
      </c>
      <c r="D16" s="58"/>
      <c r="E16" s="22" t="s">
        <v>26</v>
      </c>
      <c r="F16" s="37">
        <v>0</v>
      </c>
      <c r="G16" s="27"/>
      <c r="H16" s="37">
        <f>H17-G17</f>
        <v>2.638888888888889E-3</v>
      </c>
      <c r="I16" s="80"/>
      <c r="J16" s="83"/>
    </row>
    <row r="17" spans="1:10" s="108" customFormat="1" ht="15.75" thickBot="1" x14ac:dyDescent="0.3">
      <c r="A17" s="78"/>
      <c r="B17" s="104"/>
      <c r="C17" s="105" t="s">
        <v>44</v>
      </c>
      <c r="D17" s="106"/>
      <c r="E17" s="105"/>
      <c r="F17" s="107"/>
      <c r="G17" s="107">
        <v>2.2453703703703702E-3</v>
      </c>
      <c r="H17" s="107">
        <v>4.8842592592592592E-3</v>
      </c>
      <c r="I17" s="81"/>
      <c r="J17" s="84"/>
    </row>
    <row r="18" spans="1:10" s="49" customFormat="1" ht="12" customHeight="1" x14ac:dyDescent="0.25">
      <c r="A18" s="76">
        <v>2</v>
      </c>
      <c r="B18" s="50" t="s">
        <v>160</v>
      </c>
      <c r="C18" s="30" t="s">
        <v>94</v>
      </c>
      <c r="D18" s="55"/>
      <c r="E18" s="30" t="s">
        <v>96</v>
      </c>
      <c r="F18" s="35">
        <v>0</v>
      </c>
      <c r="G18" s="35">
        <f>G20</f>
        <v>3.8773148148148143E-3</v>
      </c>
      <c r="H18" s="35"/>
      <c r="I18" s="79">
        <f t="shared" ref="I18:I26" si="0">SUM(G18:H19)</f>
        <v>7.2106481481481475E-3</v>
      </c>
      <c r="J18" s="82">
        <f>IF(I18="","",RANK(I18,$I$15:$I$26,1))</f>
        <v>3</v>
      </c>
    </row>
    <row r="19" spans="1:10" s="49" customFormat="1" x14ac:dyDescent="0.25">
      <c r="A19" s="77"/>
      <c r="B19" s="51" t="s">
        <v>161</v>
      </c>
      <c r="C19" s="29" t="s">
        <v>95</v>
      </c>
      <c r="D19" s="58"/>
      <c r="E19" s="23" t="s">
        <v>96</v>
      </c>
      <c r="F19" s="42">
        <v>0</v>
      </c>
      <c r="G19" s="27"/>
      <c r="H19" s="37">
        <f>H20-G20</f>
        <v>3.3333333333333331E-3</v>
      </c>
      <c r="I19" s="80"/>
      <c r="J19" s="83"/>
    </row>
    <row r="20" spans="1:10" s="108" customFormat="1" ht="15.75" thickBot="1" x14ac:dyDescent="0.3">
      <c r="A20" s="78"/>
      <c r="B20" s="109"/>
      <c r="C20" s="112" t="s">
        <v>44</v>
      </c>
      <c r="D20" s="111"/>
      <c r="E20" s="112"/>
      <c r="F20" s="113"/>
      <c r="G20" s="107">
        <v>3.8773148148148143E-3</v>
      </c>
      <c r="H20" s="107">
        <v>7.2106481481481475E-3</v>
      </c>
      <c r="I20" s="81"/>
      <c r="J20" s="84"/>
    </row>
    <row r="21" spans="1:10" s="49" customFormat="1" x14ac:dyDescent="0.25">
      <c r="A21" s="76">
        <v>3</v>
      </c>
      <c r="B21" s="50" t="s">
        <v>156</v>
      </c>
      <c r="C21" s="30" t="s">
        <v>155</v>
      </c>
      <c r="D21" s="55"/>
      <c r="E21" s="30" t="s">
        <v>53</v>
      </c>
      <c r="F21" s="56">
        <v>0</v>
      </c>
      <c r="G21" s="35">
        <f>G23</f>
        <v>3.2870370370370367E-3</v>
      </c>
      <c r="H21" s="35"/>
      <c r="I21" s="79">
        <f t="shared" ref="I21:I26" si="1">SUM(G21:H22)</f>
        <v>5.7175925925925927E-3</v>
      </c>
      <c r="J21" s="82">
        <f>IF(I21="","",RANK(I21,$I$15:$I$26,1))</f>
        <v>2</v>
      </c>
    </row>
    <row r="22" spans="1:10" s="49" customFormat="1" x14ac:dyDescent="0.25">
      <c r="A22" s="77"/>
      <c r="B22" s="51" t="s">
        <v>157</v>
      </c>
      <c r="C22" s="27" t="s">
        <v>100</v>
      </c>
      <c r="D22" s="27"/>
      <c r="E22" s="27" t="s">
        <v>162</v>
      </c>
      <c r="F22" s="37">
        <v>0</v>
      </c>
      <c r="G22" s="27"/>
      <c r="H22" s="37">
        <f>H23-G23</f>
        <v>2.430555555555556E-3</v>
      </c>
      <c r="I22" s="80"/>
      <c r="J22" s="83"/>
    </row>
    <row r="23" spans="1:10" s="108" customFormat="1" ht="15.75" thickBot="1" x14ac:dyDescent="0.3">
      <c r="A23" s="78"/>
      <c r="B23" s="109"/>
      <c r="C23" s="110" t="s">
        <v>44</v>
      </c>
      <c r="D23" s="114"/>
      <c r="E23" s="110"/>
      <c r="F23" s="107"/>
      <c r="G23" s="107">
        <v>3.2870370370370367E-3</v>
      </c>
      <c r="H23" s="107">
        <v>5.7175925925925927E-3</v>
      </c>
      <c r="I23" s="81"/>
      <c r="J23" s="84"/>
    </row>
    <row r="24" spans="1:10" s="49" customFormat="1" x14ac:dyDescent="0.25">
      <c r="A24" s="76">
        <v>4</v>
      </c>
      <c r="B24" s="50"/>
      <c r="C24" s="40"/>
      <c r="D24" s="25"/>
      <c r="E24" s="22"/>
      <c r="F24" s="35"/>
      <c r="G24" s="35"/>
      <c r="H24" s="35"/>
      <c r="I24" s="79"/>
      <c r="J24" s="82" t="str">
        <f>IF(I24="","",RANK(I24,$I$15:$I$26,1))</f>
        <v/>
      </c>
    </row>
    <row r="25" spans="1:10" s="49" customFormat="1" x14ac:dyDescent="0.25">
      <c r="A25" s="77"/>
      <c r="B25" s="51"/>
      <c r="C25" s="27"/>
      <c r="D25" s="27"/>
      <c r="E25" s="27"/>
      <c r="F25" s="37"/>
      <c r="G25" s="27"/>
      <c r="H25" s="37"/>
      <c r="I25" s="80"/>
      <c r="J25" s="83"/>
    </row>
    <row r="26" spans="1:10" s="108" customFormat="1" ht="15.75" thickBot="1" x14ac:dyDescent="0.3">
      <c r="A26" s="78"/>
      <c r="B26" s="109"/>
      <c r="C26" s="110" t="s">
        <v>44</v>
      </c>
      <c r="D26" s="114"/>
      <c r="E26" s="110"/>
      <c r="F26" s="107"/>
      <c r="G26" s="107"/>
      <c r="H26" s="107"/>
      <c r="I26" s="81"/>
      <c r="J26" s="84"/>
    </row>
    <row r="27" spans="1:10" s="49" customFormat="1" ht="16.5" customHeight="1" x14ac:dyDescent="0.25"/>
    <row r="28" spans="1:10" s="49" customFormat="1" x14ac:dyDescent="0.25">
      <c r="C28" s="49" t="s">
        <v>13</v>
      </c>
      <c r="F28" s="49" t="s">
        <v>31</v>
      </c>
    </row>
    <row r="29" spans="1:10" s="49" customFormat="1" ht="8.25" customHeight="1" x14ac:dyDescent="0.25"/>
    <row r="30" spans="1:10" s="49" customFormat="1" x14ac:dyDescent="0.25">
      <c r="C30" s="49" t="s">
        <v>17</v>
      </c>
      <c r="F30" s="49" t="s">
        <v>211</v>
      </c>
    </row>
    <row r="31" spans="1:10" s="49" customFormat="1" ht="9" customHeight="1" x14ac:dyDescent="0.25"/>
    <row r="32" spans="1:10" x14ac:dyDescent="0.25">
      <c r="C32" t="s">
        <v>14</v>
      </c>
      <c r="F32" t="s">
        <v>41</v>
      </c>
    </row>
  </sheetData>
  <mergeCells count="15">
    <mergeCell ref="A6:J6"/>
    <mergeCell ref="A7:J7"/>
    <mergeCell ref="A8:J8"/>
    <mergeCell ref="A15:A17"/>
    <mergeCell ref="I15:I17"/>
    <mergeCell ref="J15:J17"/>
    <mergeCell ref="A18:A20"/>
    <mergeCell ref="I18:I20"/>
    <mergeCell ref="J18:J20"/>
    <mergeCell ref="A21:A23"/>
    <mergeCell ref="I21:I23"/>
    <mergeCell ref="J21:J23"/>
    <mergeCell ref="A24:A26"/>
    <mergeCell ref="I24:I26"/>
    <mergeCell ref="J24:J26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3A245-BA7B-44C8-B580-E793096C7D5E}">
  <dimension ref="A5:I25"/>
  <sheetViews>
    <sheetView workbookViewId="0">
      <selection activeCell="D23" sqref="D23"/>
    </sheetView>
  </sheetViews>
  <sheetFormatPr defaultRowHeight="15" x14ac:dyDescent="0.25"/>
  <cols>
    <col min="3" max="3" width="33.42578125" customWidth="1"/>
    <col min="5" max="5" width="15.7109375" customWidth="1"/>
    <col min="6" max="6" width="12.28515625" customWidth="1"/>
    <col min="7" max="7" width="12" customWidth="1"/>
    <col min="8" max="8" width="11.28515625" customWidth="1"/>
    <col min="9" max="9" width="11.5703125" customWidth="1"/>
  </cols>
  <sheetData>
    <row r="5" spans="1:9" ht="3" customHeight="1" x14ac:dyDescent="0.25"/>
    <row r="6" spans="1:9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</row>
    <row r="7" spans="1:9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</row>
    <row r="8" spans="1:9" ht="12.75" customHeight="1" x14ac:dyDescent="0.25">
      <c r="A8" s="85" t="s">
        <v>217</v>
      </c>
      <c r="B8" s="85"/>
      <c r="C8" s="85"/>
      <c r="D8" s="85"/>
      <c r="E8" s="85"/>
      <c r="F8" s="85"/>
      <c r="G8" s="85"/>
      <c r="H8" s="85"/>
      <c r="I8" s="85"/>
    </row>
    <row r="10" spans="1:9" x14ac:dyDescent="0.25">
      <c r="B10" s="103" t="s">
        <v>108</v>
      </c>
      <c r="C10" s="103"/>
      <c r="D10" s="24"/>
      <c r="E10" s="24"/>
      <c r="F10" s="45"/>
      <c r="G10" s="46" t="s">
        <v>10</v>
      </c>
      <c r="H10" s="16" t="s">
        <v>55</v>
      </c>
    </row>
    <row r="11" spans="1:9" ht="15.75" thickBot="1" x14ac:dyDescent="0.3">
      <c r="B11" s="103" t="s">
        <v>109</v>
      </c>
      <c r="C11" s="103"/>
      <c r="D11" s="24"/>
      <c r="E11" s="24"/>
      <c r="F11" s="45"/>
      <c r="G11" s="46" t="s">
        <v>11</v>
      </c>
      <c r="H11" s="16"/>
    </row>
    <row r="12" spans="1:9" ht="16.5" thickBot="1" x14ac:dyDescent="0.3">
      <c r="B12" s="103" t="s">
        <v>223</v>
      </c>
      <c r="C12" s="103"/>
      <c r="D12" s="43"/>
      <c r="G12" s="41" t="s">
        <v>12</v>
      </c>
      <c r="H12" s="89" t="s">
        <v>222</v>
      </c>
      <c r="I12" s="90"/>
    </row>
    <row r="14" spans="1:9" ht="39.75" customHeight="1" x14ac:dyDescent="0.25">
      <c r="A14" s="69" t="s">
        <v>45</v>
      </c>
      <c r="B14" s="69" t="s">
        <v>3</v>
      </c>
      <c r="C14" s="69" t="s">
        <v>1</v>
      </c>
      <c r="D14" s="69" t="s">
        <v>2</v>
      </c>
      <c r="E14" s="69" t="s">
        <v>104</v>
      </c>
      <c r="F14" s="69" t="s">
        <v>9</v>
      </c>
      <c r="G14" s="69" t="s">
        <v>210</v>
      </c>
      <c r="H14" s="69" t="s">
        <v>5</v>
      </c>
      <c r="I14" s="70" t="s">
        <v>6</v>
      </c>
    </row>
    <row r="15" spans="1:9" s="38" customFormat="1" ht="15.75" thickBot="1" x14ac:dyDescent="0.3">
      <c r="A15" s="66">
        <v>1</v>
      </c>
      <c r="B15" s="51" t="s">
        <v>120</v>
      </c>
      <c r="C15" s="27" t="s">
        <v>102</v>
      </c>
      <c r="D15" s="34"/>
      <c r="E15" s="27" t="s">
        <v>103</v>
      </c>
      <c r="F15" s="37">
        <v>0</v>
      </c>
      <c r="G15" s="37">
        <v>1.6724537037037034E-2</v>
      </c>
      <c r="H15" s="67">
        <f>SUM(G15:G15)</f>
        <v>1.6724537037037034E-2</v>
      </c>
      <c r="I15" s="68">
        <f>IF(H15="","",RANK(H15,$H$15:$H$18,1))</f>
        <v>2</v>
      </c>
    </row>
    <row r="16" spans="1:9" s="38" customFormat="1" x14ac:dyDescent="0.25">
      <c r="A16" s="66">
        <v>2</v>
      </c>
      <c r="B16" s="51" t="s">
        <v>121</v>
      </c>
      <c r="C16" s="22" t="s">
        <v>75</v>
      </c>
      <c r="D16" s="25"/>
      <c r="E16" s="22" t="s">
        <v>26</v>
      </c>
      <c r="F16" s="37">
        <v>0</v>
      </c>
      <c r="G16" s="37">
        <v>1.8518518518518521E-2</v>
      </c>
      <c r="H16" s="67">
        <f>SUM(G16:G16)</f>
        <v>1.8518518518518521E-2</v>
      </c>
      <c r="I16" s="68">
        <f>IF(H16="","",RANK(H16,$H$15:$H$18,1))</f>
        <v>3</v>
      </c>
    </row>
    <row r="17" spans="1:9" s="38" customFormat="1" x14ac:dyDescent="0.25">
      <c r="A17" s="66">
        <v>3</v>
      </c>
      <c r="B17" s="51" t="s">
        <v>122</v>
      </c>
      <c r="C17" s="27" t="s">
        <v>76</v>
      </c>
      <c r="D17" s="34"/>
      <c r="E17" s="27" t="s">
        <v>26</v>
      </c>
      <c r="F17" s="37">
        <v>0</v>
      </c>
      <c r="G17" s="37">
        <v>1.4618055555555556E-2</v>
      </c>
      <c r="H17" s="67">
        <f>SUM(G17:G17)</f>
        <v>1.4618055555555556E-2</v>
      </c>
      <c r="I17" s="68">
        <f>IF(H17="","",RANK(H17,$H$15:$H$18,1))</f>
        <v>1</v>
      </c>
    </row>
    <row r="18" spans="1:9" s="38" customFormat="1" x14ac:dyDescent="0.25">
      <c r="A18" s="66">
        <v>5</v>
      </c>
      <c r="B18" s="51"/>
      <c r="C18" s="27"/>
      <c r="D18" s="34"/>
      <c r="E18" s="27"/>
      <c r="F18" s="37"/>
      <c r="G18" s="37"/>
      <c r="H18" s="67"/>
      <c r="I18" s="68" t="str">
        <f>IF(H18="","",RANK(H18,$H$15:$H$18,1))</f>
        <v/>
      </c>
    </row>
    <row r="19" spans="1:9" s="38" customFormat="1" x14ac:dyDescent="0.25">
      <c r="A19" s="66"/>
      <c r="B19" s="27"/>
      <c r="C19" s="27"/>
      <c r="D19" s="27"/>
      <c r="E19" s="27"/>
      <c r="F19" s="27"/>
      <c r="G19" s="27"/>
      <c r="H19" s="67"/>
      <c r="I19" s="68"/>
    </row>
    <row r="20" spans="1:9" s="49" customFormat="1" ht="16.5" customHeight="1" x14ac:dyDescent="0.25"/>
    <row r="21" spans="1:9" s="49" customFormat="1" x14ac:dyDescent="0.25">
      <c r="C21" s="49" t="s">
        <v>13</v>
      </c>
      <c r="F21" s="49" t="s">
        <v>31</v>
      </c>
    </row>
    <row r="22" spans="1:9" s="49" customFormat="1" ht="8.25" customHeight="1" x14ac:dyDescent="0.25"/>
    <row r="23" spans="1:9" s="49" customFormat="1" x14ac:dyDescent="0.25">
      <c r="C23" s="49" t="s">
        <v>17</v>
      </c>
      <c r="F23" s="49" t="s">
        <v>211</v>
      </c>
    </row>
    <row r="24" spans="1:9" s="49" customFormat="1" ht="9" customHeight="1" x14ac:dyDescent="0.25"/>
    <row r="25" spans="1:9" x14ac:dyDescent="0.25">
      <c r="C25" t="s">
        <v>14</v>
      </c>
      <c r="F25" t="s">
        <v>41</v>
      </c>
    </row>
  </sheetData>
  <mergeCells count="7">
    <mergeCell ref="H12:I12"/>
    <mergeCell ref="B10:C10"/>
    <mergeCell ref="B11:C11"/>
    <mergeCell ref="B12:C12"/>
    <mergeCell ref="A6:I6"/>
    <mergeCell ref="A7:I7"/>
    <mergeCell ref="A8:I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3148A-9E3D-4CF8-98EB-094F66BE86F6}">
  <dimension ref="A5:I25"/>
  <sheetViews>
    <sheetView workbookViewId="0">
      <selection activeCell="F14" sqref="F14"/>
    </sheetView>
  </sheetViews>
  <sheetFormatPr defaultRowHeight="15" x14ac:dyDescent="0.25"/>
  <cols>
    <col min="3" max="3" width="36.42578125" customWidth="1"/>
    <col min="6" max="6" width="13.42578125" customWidth="1"/>
    <col min="7" max="7" width="13.5703125" customWidth="1"/>
    <col min="8" max="8" width="11.85546875" customWidth="1"/>
  </cols>
  <sheetData>
    <row r="5" spans="1:9" ht="3" customHeight="1" x14ac:dyDescent="0.25"/>
    <row r="6" spans="1:9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</row>
    <row r="7" spans="1:9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</row>
    <row r="8" spans="1:9" ht="12.75" customHeight="1" x14ac:dyDescent="0.25">
      <c r="A8" s="85" t="s">
        <v>206</v>
      </c>
      <c r="B8" s="85"/>
      <c r="C8" s="85"/>
      <c r="D8" s="85"/>
      <c r="E8" s="85"/>
      <c r="F8" s="85"/>
      <c r="G8" s="85"/>
      <c r="H8" s="85"/>
      <c r="I8" s="85"/>
    </row>
    <row r="10" spans="1:9" x14ac:dyDescent="0.25">
      <c r="C10" s="44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9" ht="15.75" thickBot="1" x14ac:dyDescent="0.3">
      <c r="C11" s="44" t="s">
        <v>7</v>
      </c>
      <c r="D11" s="24" t="s">
        <v>67</v>
      </c>
      <c r="E11" s="24"/>
      <c r="F11" s="45"/>
      <c r="G11" s="46" t="s">
        <v>11</v>
      </c>
      <c r="H11" s="16"/>
    </row>
    <row r="12" spans="1:9" ht="16.5" thickBot="1" x14ac:dyDescent="0.3">
      <c r="C12" s="44" t="s">
        <v>8</v>
      </c>
      <c r="D12" s="43" t="s">
        <v>221</v>
      </c>
      <c r="G12" s="41" t="s">
        <v>12</v>
      </c>
      <c r="H12" s="89" t="s">
        <v>222</v>
      </c>
      <c r="I12" s="90"/>
    </row>
    <row r="14" spans="1:9" ht="39.75" customHeight="1" x14ac:dyDescent="0.25">
      <c r="A14" s="69" t="s">
        <v>45</v>
      </c>
      <c r="B14" s="69" t="s">
        <v>3</v>
      </c>
      <c r="C14" s="69" t="s">
        <v>1</v>
      </c>
      <c r="D14" s="69" t="s">
        <v>2</v>
      </c>
      <c r="E14" s="69" t="s">
        <v>4</v>
      </c>
      <c r="F14" s="69" t="s">
        <v>9</v>
      </c>
      <c r="G14" s="69" t="s">
        <v>210</v>
      </c>
      <c r="H14" s="69" t="s">
        <v>5</v>
      </c>
      <c r="I14" s="70" t="s">
        <v>6</v>
      </c>
    </row>
    <row r="15" spans="1:9" s="38" customFormat="1" x14ac:dyDescent="0.25">
      <c r="A15" s="66">
        <v>1</v>
      </c>
      <c r="B15" s="51" t="s">
        <v>203</v>
      </c>
      <c r="C15" s="27" t="s">
        <v>105</v>
      </c>
      <c r="D15" s="34"/>
      <c r="E15" s="27"/>
      <c r="F15" s="37">
        <v>0</v>
      </c>
      <c r="G15" s="37">
        <v>1.3078703703703703E-2</v>
      </c>
      <c r="H15" s="67">
        <f>G15-F15</f>
        <v>1.3078703703703703E-2</v>
      </c>
      <c r="I15" s="68">
        <f>IF(H15="","",RANK(H15,$H$15:$H$18,1))</f>
        <v>1</v>
      </c>
    </row>
    <row r="16" spans="1:9" s="38" customFormat="1" x14ac:dyDescent="0.25">
      <c r="A16" s="66">
        <v>2</v>
      </c>
      <c r="B16" s="51"/>
      <c r="C16" s="27"/>
      <c r="D16" s="34"/>
      <c r="E16" s="27"/>
      <c r="F16" s="37"/>
      <c r="G16" s="37"/>
      <c r="H16" s="67"/>
      <c r="I16" s="68"/>
    </row>
    <row r="17" spans="1:9" s="38" customFormat="1" x14ac:dyDescent="0.25">
      <c r="A17" s="66">
        <v>3</v>
      </c>
      <c r="B17" s="51"/>
      <c r="C17" s="27"/>
      <c r="D17" s="34"/>
      <c r="E17" s="27"/>
      <c r="F17" s="37"/>
      <c r="G17" s="37"/>
      <c r="H17" s="67"/>
      <c r="I17" s="68"/>
    </row>
    <row r="18" spans="1:9" s="38" customFormat="1" x14ac:dyDescent="0.25">
      <c r="A18" s="66">
        <v>5</v>
      </c>
      <c r="B18" s="51"/>
      <c r="C18" s="27"/>
      <c r="D18" s="34"/>
      <c r="E18" s="27"/>
      <c r="F18" s="37"/>
      <c r="G18" s="37"/>
      <c r="H18" s="67"/>
      <c r="I18" s="68"/>
    </row>
    <row r="19" spans="1:9" s="38" customFormat="1" x14ac:dyDescent="0.25">
      <c r="A19" s="66"/>
      <c r="B19" s="27"/>
      <c r="C19" s="27"/>
      <c r="D19" s="27"/>
      <c r="E19" s="27"/>
      <c r="F19" s="27"/>
      <c r="G19" s="27"/>
      <c r="H19" s="67"/>
      <c r="I19" s="68"/>
    </row>
    <row r="20" spans="1:9" s="49" customFormat="1" ht="16.5" customHeight="1" x14ac:dyDescent="0.25"/>
    <row r="21" spans="1:9" s="49" customFormat="1" x14ac:dyDescent="0.25">
      <c r="C21" s="49" t="s">
        <v>13</v>
      </c>
      <c r="F21" s="49" t="s">
        <v>31</v>
      </c>
    </row>
    <row r="22" spans="1:9" s="49" customFormat="1" ht="8.25" customHeight="1" x14ac:dyDescent="0.25"/>
    <row r="23" spans="1:9" s="49" customFormat="1" x14ac:dyDescent="0.25">
      <c r="C23" s="49" t="s">
        <v>17</v>
      </c>
      <c r="F23" s="49" t="s">
        <v>211</v>
      </c>
    </row>
    <row r="24" spans="1:9" s="49" customFormat="1" ht="9" customHeight="1" x14ac:dyDescent="0.25"/>
    <row r="25" spans="1:9" x14ac:dyDescent="0.25">
      <c r="C25" t="s">
        <v>14</v>
      </c>
      <c r="F25" t="s">
        <v>41</v>
      </c>
    </row>
  </sheetData>
  <mergeCells count="4">
    <mergeCell ref="A6:I6"/>
    <mergeCell ref="A7:I7"/>
    <mergeCell ref="A8:I8"/>
    <mergeCell ref="H12:I12"/>
  </mergeCells>
  <pageMargins left="0.7" right="0.7" top="0.75" bottom="0.75" header="0.3" footer="0.3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CE1B-C322-4E9A-8864-52BFF5E3E1BE}">
  <dimension ref="A5:I25"/>
  <sheetViews>
    <sheetView topLeftCell="A4" workbookViewId="0">
      <selection activeCell="D12" sqref="D12"/>
    </sheetView>
  </sheetViews>
  <sheetFormatPr defaultRowHeight="15" x14ac:dyDescent="0.25"/>
  <cols>
    <col min="3" max="3" width="24.28515625" customWidth="1"/>
  </cols>
  <sheetData>
    <row r="5" spans="1:9" ht="3" customHeight="1" x14ac:dyDescent="0.25"/>
    <row r="6" spans="1:9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</row>
    <row r="7" spans="1:9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</row>
    <row r="8" spans="1:9" ht="12.75" customHeight="1" x14ac:dyDescent="0.25">
      <c r="A8" s="85" t="s">
        <v>207</v>
      </c>
      <c r="B8" s="85"/>
      <c r="C8" s="85"/>
      <c r="D8" s="85"/>
      <c r="E8" s="85"/>
      <c r="F8" s="85"/>
      <c r="G8" s="85"/>
      <c r="H8" s="85"/>
      <c r="I8" s="85"/>
    </row>
    <row r="9" spans="1:9" ht="20.25" customHeight="1" x14ac:dyDescent="0.25"/>
    <row r="10" spans="1:9" x14ac:dyDescent="0.25">
      <c r="C10" s="75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9" ht="15.75" thickBot="1" x14ac:dyDescent="0.3">
      <c r="C11" s="75" t="s">
        <v>7</v>
      </c>
      <c r="D11" s="24" t="s">
        <v>67</v>
      </c>
      <c r="E11" s="24"/>
      <c r="F11" s="45"/>
      <c r="G11" s="46" t="s">
        <v>11</v>
      </c>
      <c r="H11" s="16"/>
    </row>
    <row r="12" spans="1:9" ht="16.5" thickBot="1" x14ac:dyDescent="0.3">
      <c r="C12" s="75" t="s">
        <v>8</v>
      </c>
      <c r="D12" s="43" t="s">
        <v>221</v>
      </c>
      <c r="G12" s="41" t="s">
        <v>12</v>
      </c>
      <c r="H12" s="89" t="s">
        <v>222</v>
      </c>
      <c r="I12" s="90"/>
    </row>
    <row r="14" spans="1:9" ht="39.75" customHeight="1" x14ac:dyDescent="0.25">
      <c r="A14" s="69" t="s">
        <v>45</v>
      </c>
      <c r="B14" s="69" t="s">
        <v>3</v>
      </c>
      <c r="C14" s="69" t="s">
        <v>1</v>
      </c>
      <c r="D14" s="69" t="s">
        <v>2</v>
      </c>
      <c r="E14" s="69" t="s">
        <v>4</v>
      </c>
      <c r="F14" s="69" t="s">
        <v>9</v>
      </c>
      <c r="G14" s="69" t="s">
        <v>101</v>
      </c>
      <c r="H14" s="69" t="s">
        <v>5</v>
      </c>
      <c r="I14" s="70" t="s">
        <v>6</v>
      </c>
    </row>
    <row r="15" spans="1:9" s="38" customFormat="1" x14ac:dyDescent="0.25">
      <c r="A15" s="66">
        <v>1</v>
      </c>
      <c r="B15" s="51" t="s">
        <v>209</v>
      </c>
      <c r="C15" s="27" t="s">
        <v>208</v>
      </c>
      <c r="D15" s="34"/>
      <c r="E15" s="27"/>
      <c r="F15" s="37">
        <v>0</v>
      </c>
      <c r="G15" s="37">
        <v>1.7175925925925924E-2</v>
      </c>
      <c r="H15" s="67">
        <f>G15-F15</f>
        <v>1.7175925925925924E-2</v>
      </c>
      <c r="I15" s="68">
        <f>IF(H15="","",RANK(H15,$H$15:$H$18,1))</f>
        <v>3</v>
      </c>
    </row>
    <row r="16" spans="1:9" s="38" customFormat="1" x14ac:dyDescent="0.25">
      <c r="A16" s="66">
        <v>2</v>
      </c>
      <c r="B16" s="51" t="s">
        <v>135</v>
      </c>
      <c r="C16" s="27" t="s">
        <v>76</v>
      </c>
      <c r="D16" s="34"/>
      <c r="E16" s="27"/>
      <c r="F16" s="37">
        <v>0</v>
      </c>
      <c r="G16" s="37">
        <v>1.3599537037037037E-2</v>
      </c>
      <c r="H16" s="67">
        <f t="shared" ref="H16:H18" si="0">G16-F16</f>
        <v>1.3599537037037037E-2</v>
      </c>
      <c r="I16" s="68">
        <f>IF(H16="","",RANK(H16,$H$15:$H$18,1))</f>
        <v>1</v>
      </c>
    </row>
    <row r="17" spans="1:9" s="38" customFormat="1" x14ac:dyDescent="0.25">
      <c r="A17" s="66">
        <v>3</v>
      </c>
      <c r="B17" s="51" t="s">
        <v>192</v>
      </c>
      <c r="C17" s="27" t="s">
        <v>106</v>
      </c>
      <c r="D17" s="34"/>
      <c r="E17" s="27"/>
      <c r="F17" s="37">
        <v>0</v>
      </c>
      <c r="G17" s="37">
        <v>1.53125E-2</v>
      </c>
      <c r="H17" s="67">
        <f t="shared" si="0"/>
        <v>1.53125E-2</v>
      </c>
      <c r="I17" s="68">
        <f>IF(H17="","",RANK(H17,$H$15:$H$18,1))</f>
        <v>2</v>
      </c>
    </row>
    <row r="18" spans="1:9" s="38" customFormat="1" x14ac:dyDescent="0.25">
      <c r="A18" s="66">
        <v>5</v>
      </c>
      <c r="B18" s="51"/>
      <c r="C18" s="27"/>
      <c r="D18" s="34"/>
      <c r="E18" s="27"/>
      <c r="F18" s="37"/>
      <c r="G18" s="37"/>
      <c r="H18" s="67"/>
      <c r="I18" s="68"/>
    </row>
    <row r="19" spans="1:9" s="38" customFormat="1" x14ac:dyDescent="0.25">
      <c r="A19" s="66"/>
      <c r="B19" s="27"/>
      <c r="C19" s="27"/>
      <c r="D19" s="27"/>
      <c r="E19" s="27"/>
      <c r="F19" s="27"/>
      <c r="G19" s="27"/>
      <c r="H19" s="67"/>
      <c r="I19" s="68"/>
    </row>
    <row r="20" spans="1:9" s="49" customFormat="1" ht="16.5" customHeight="1" x14ac:dyDescent="0.25"/>
    <row r="21" spans="1:9" s="49" customFormat="1" x14ac:dyDescent="0.25">
      <c r="C21" s="49" t="s">
        <v>13</v>
      </c>
      <c r="F21" s="49" t="s">
        <v>31</v>
      </c>
    </row>
    <row r="22" spans="1:9" s="49" customFormat="1" ht="8.25" customHeight="1" x14ac:dyDescent="0.25"/>
    <row r="23" spans="1:9" s="49" customFormat="1" x14ac:dyDescent="0.25">
      <c r="C23" s="49" t="s">
        <v>17</v>
      </c>
      <c r="F23" s="49" t="s">
        <v>211</v>
      </c>
    </row>
    <row r="24" spans="1:9" s="49" customFormat="1" ht="9" customHeight="1" x14ac:dyDescent="0.25"/>
    <row r="25" spans="1:9" x14ac:dyDescent="0.25">
      <c r="C25" t="s">
        <v>14</v>
      </c>
      <c r="F25" t="s">
        <v>41</v>
      </c>
    </row>
  </sheetData>
  <mergeCells count="4">
    <mergeCell ref="A6:I6"/>
    <mergeCell ref="A7:I7"/>
    <mergeCell ref="A8:I8"/>
    <mergeCell ref="H12:I1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B335-CF4A-4DE9-825F-90FDBB5D0AE3}">
  <dimension ref="A5:J26"/>
  <sheetViews>
    <sheetView topLeftCell="A4" workbookViewId="0">
      <selection activeCell="D12" sqref="D12"/>
    </sheetView>
  </sheetViews>
  <sheetFormatPr defaultRowHeight="15" x14ac:dyDescent="0.25"/>
  <cols>
    <col min="1" max="1" width="5.7109375" customWidth="1"/>
    <col min="2" max="2" width="6.85546875" customWidth="1"/>
    <col min="3" max="3" width="18.5703125" customWidth="1"/>
    <col min="4" max="4" width="6.140625" customWidth="1"/>
    <col min="5" max="5" width="14.42578125" customWidth="1"/>
    <col min="6" max="6" width="7.28515625" customWidth="1"/>
    <col min="7" max="7" width="7.42578125" customWidth="1"/>
    <col min="8" max="8" width="10.140625" customWidth="1"/>
    <col min="9" max="9" width="8" customWidth="1"/>
  </cols>
  <sheetData>
    <row r="5" spans="1:10" ht="3" customHeight="1" x14ac:dyDescent="0.25"/>
    <row r="6" spans="1:10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</row>
    <row r="8" spans="1:10" ht="12.75" customHeight="1" x14ac:dyDescent="0.25">
      <c r="A8" s="85" t="s">
        <v>169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ht="16.5" customHeight="1" x14ac:dyDescent="0.25"/>
    <row r="10" spans="1:10" x14ac:dyDescent="0.25">
      <c r="C10" s="44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10" x14ac:dyDescent="0.25">
      <c r="C11" s="44" t="s">
        <v>7</v>
      </c>
      <c r="D11" s="24" t="s">
        <v>67</v>
      </c>
      <c r="E11" s="24"/>
      <c r="F11" s="45"/>
      <c r="G11" s="46" t="s">
        <v>11</v>
      </c>
      <c r="H11" s="16"/>
    </row>
    <row r="12" spans="1:10" ht="15.75" x14ac:dyDescent="0.25">
      <c r="C12" s="44" t="s">
        <v>8</v>
      </c>
      <c r="D12" s="43" t="s">
        <v>221</v>
      </c>
      <c r="E12" s="24"/>
      <c r="F12" s="45"/>
      <c r="G12" s="46" t="s">
        <v>12</v>
      </c>
      <c r="H12" s="73" t="s">
        <v>113</v>
      </c>
    </row>
    <row r="13" spans="1:10" ht="16.5" thickBot="1" x14ac:dyDescent="0.3">
      <c r="G13" s="41"/>
      <c r="H13" s="74"/>
    </row>
    <row r="14" spans="1:10" ht="39.75" customHeight="1" thickBot="1" x14ac:dyDescent="0.3">
      <c r="A14" s="13" t="s">
        <v>45</v>
      </c>
      <c r="B14" s="12" t="s">
        <v>3</v>
      </c>
      <c r="C14" s="12" t="s">
        <v>1</v>
      </c>
      <c r="D14" s="12" t="s">
        <v>2</v>
      </c>
      <c r="E14" s="12" t="s">
        <v>4</v>
      </c>
      <c r="F14" s="12" t="s">
        <v>9</v>
      </c>
      <c r="G14" s="12" t="s">
        <v>27</v>
      </c>
      <c r="H14" s="12" t="s">
        <v>28</v>
      </c>
      <c r="I14" s="12" t="s">
        <v>5</v>
      </c>
      <c r="J14" s="14" t="s">
        <v>6</v>
      </c>
    </row>
    <row r="15" spans="1:10" s="49" customFormat="1" ht="15.75" thickBot="1" x14ac:dyDescent="0.3">
      <c r="A15" s="77">
        <v>1</v>
      </c>
      <c r="B15" s="54" t="s">
        <v>163</v>
      </c>
      <c r="C15" s="30" t="s">
        <v>38</v>
      </c>
      <c r="D15" s="55"/>
      <c r="E15" s="22" t="s">
        <v>89</v>
      </c>
      <c r="F15" s="56">
        <v>0</v>
      </c>
      <c r="G15" s="35">
        <f>G17</f>
        <v>1.8634259259259261E-3</v>
      </c>
      <c r="H15" s="35"/>
      <c r="I15" s="79">
        <f>SUM(G15:H16)</f>
        <v>3.5648148148148154E-3</v>
      </c>
      <c r="J15" s="82">
        <f>IF(I15="","",RANK(I15,$I$15:$I$20,1))</f>
        <v>1</v>
      </c>
    </row>
    <row r="16" spans="1:10" s="49" customFormat="1" x14ac:dyDescent="0.25">
      <c r="A16" s="77"/>
      <c r="B16" s="57" t="s">
        <v>164</v>
      </c>
      <c r="C16" s="29" t="s">
        <v>37</v>
      </c>
      <c r="D16" s="58"/>
      <c r="E16" s="22" t="s">
        <v>89</v>
      </c>
      <c r="F16" s="37">
        <v>0</v>
      </c>
      <c r="G16" s="27"/>
      <c r="H16" s="37">
        <f>H17-G17</f>
        <v>1.7013888888888892E-3</v>
      </c>
      <c r="I16" s="80"/>
      <c r="J16" s="83"/>
    </row>
    <row r="17" spans="1:10" s="108" customFormat="1" ht="15.75" thickBot="1" x14ac:dyDescent="0.3">
      <c r="A17" s="78"/>
      <c r="B17" s="104"/>
      <c r="C17" s="105" t="s">
        <v>44</v>
      </c>
      <c r="D17" s="106"/>
      <c r="E17" s="105"/>
      <c r="F17" s="107"/>
      <c r="G17" s="107">
        <v>1.8634259259259261E-3</v>
      </c>
      <c r="H17" s="107">
        <v>3.5648148148148154E-3</v>
      </c>
      <c r="I17" s="81"/>
      <c r="J17" s="84"/>
    </row>
    <row r="18" spans="1:10" s="49" customFormat="1" ht="15.75" thickBot="1" x14ac:dyDescent="0.3">
      <c r="A18" s="76">
        <v>3</v>
      </c>
      <c r="B18" s="50" t="s">
        <v>167</v>
      </c>
      <c r="C18" s="27" t="s">
        <v>111</v>
      </c>
      <c r="D18" s="27"/>
      <c r="E18" s="30" t="s">
        <v>32</v>
      </c>
      <c r="F18" s="35">
        <v>0</v>
      </c>
      <c r="G18" s="35">
        <f>G20</f>
        <v>2.685185185185185E-3</v>
      </c>
      <c r="H18" s="35"/>
      <c r="I18" s="79">
        <f>SUM(G18:H19)</f>
        <v>4.9768518518518521E-3</v>
      </c>
      <c r="J18" s="82">
        <f>IF(I18="","",RANK(I18,$I$15:$I$20,1))</f>
        <v>2</v>
      </c>
    </row>
    <row r="19" spans="1:10" s="49" customFormat="1" x14ac:dyDescent="0.25">
      <c r="A19" s="77"/>
      <c r="B19" s="51" t="s">
        <v>168</v>
      </c>
      <c r="C19" s="22" t="s">
        <v>110</v>
      </c>
      <c r="D19" s="29"/>
      <c r="E19" s="29" t="s">
        <v>32</v>
      </c>
      <c r="F19" s="42">
        <v>0</v>
      </c>
      <c r="G19" s="27"/>
      <c r="H19" s="37">
        <f>H20-G20</f>
        <v>2.2916666666666671E-3</v>
      </c>
      <c r="I19" s="80"/>
      <c r="J19" s="83"/>
    </row>
    <row r="20" spans="1:10" s="108" customFormat="1" ht="15.75" thickBot="1" x14ac:dyDescent="0.3">
      <c r="A20" s="78"/>
      <c r="B20" s="109"/>
      <c r="C20" s="110" t="s">
        <v>44</v>
      </c>
      <c r="D20" s="111"/>
      <c r="E20" s="112"/>
      <c r="F20" s="113"/>
      <c r="G20" s="107">
        <v>2.685185185185185E-3</v>
      </c>
      <c r="H20" s="107">
        <v>4.9768518518518521E-3</v>
      </c>
      <c r="I20" s="81"/>
      <c r="J20" s="84"/>
    </row>
    <row r="21" spans="1:10" s="49" customFormat="1" ht="16.5" customHeight="1" x14ac:dyDescent="0.25"/>
    <row r="22" spans="1:10" s="49" customFormat="1" x14ac:dyDescent="0.25">
      <c r="C22" s="49" t="s">
        <v>13</v>
      </c>
      <c r="F22" s="49" t="s">
        <v>31</v>
      </c>
    </row>
    <row r="23" spans="1:10" s="49" customFormat="1" ht="8.25" customHeight="1" x14ac:dyDescent="0.25"/>
    <row r="24" spans="1:10" s="49" customFormat="1" x14ac:dyDescent="0.25">
      <c r="C24" s="49" t="s">
        <v>17</v>
      </c>
      <c r="F24" s="49" t="s">
        <v>211</v>
      </c>
    </row>
    <row r="25" spans="1:10" s="49" customFormat="1" ht="9" customHeight="1" x14ac:dyDescent="0.25"/>
    <row r="26" spans="1:10" x14ac:dyDescent="0.25">
      <c r="C26" t="s">
        <v>14</v>
      </c>
      <c r="F26" t="s">
        <v>41</v>
      </c>
    </row>
  </sheetData>
  <mergeCells count="9">
    <mergeCell ref="A6:J6"/>
    <mergeCell ref="A7:J7"/>
    <mergeCell ref="A8:J8"/>
    <mergeCell ref="A15:A17"/>
    <mergeCell ref="I15:I17"/>
    <mergeCell ref="J15:J17"/>
    <mergeCell ref="I18:I20"/>
    <mergeCell ref="A18:A20"/>
    <mergeCell ref="J18:J2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6BA8-3255-4763-862C-8E7F330FA14A}">
  <dimension ref="A5:L41"/>
  <sheetViews>
    <sheetView topLeftCell="A4" workbookViewId="0">
      <selection activeCell="E12" sqref="E12"/>
    </sheetView>
  </sheetViews>
  <sheetFormatPr defaultRowHeight="15" x14ac:dyDescent="0.25"/>
  <cols>
    <col min="1" max="1" width="5.7109375" customWidth="1"/>
    <col min="2" max="2" width="6.28515625" customWidth="1"/>
    <col min="3" max="3" width="21.28515625" customWidth="1"/>
    <col min="4" max="4" width="6.7109375" customWidth="1"/>
    <col min="5" max="5" width="16.28515625" customWidth="1"/>
  </cols>
  <sheetData>
    <row r="5" spans="1:12" ht="3" customHeight="1" x14ac:dyDescent="0.25"/>
    <row r="6" spans="1:12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12.75" customHeight="1" x14ac:dyDescent="0.25">
      <c r="A8" s="85" t="s">
        <v>180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16.5" customHeight="1" x14ac:dyDescent="0.25"/>
    <row r="10" spans="1:12" x14ac:dyDescent="0.25">
      <c r="C10" s="44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12" x14ac:dyDescent="0.25">
      <c r="C11" s="44" t="s">
        <v>7</v>
      </c>
      <c r="D11" s="24" t="s">
        <v>67</v>
      </c>
      <c r="E11" s="24"/>
      <c r="F11" s="45"/>
      <c r="G11" s="46" t="s">
        <v>11</v>
      </c>
      <c r="H11" s="16"/>
    </row>
    <row r="12" spans="1:12" ht="15.75" x14ac:dyDescent="0.25">
      <c r="C12" s="44" t="s">
        <v>8</v>
      </c>
      <c r="D12" s="43" t="s">
        <v>221</v>
      </c>
      <c r="E12" s="24"/>
      <c r="F12" s="45"/>
      <c r="G12" s="46" t="s">
        <v>12</v>
      </c>
      <c r="H12" s="86" t="s">
        <v>215</v>
      </c>
      <c r="I12" s="87"/>
    </row>
    <row r="13" spans="1:12" ht="16.5" thickBot="1" x14ac:dyDescent="0.3">
      <c r="G13" s="41"/>
      <c r="H13" s="88"/>
      <c r="I13" s="88"/>
    </row>
    <row r="14" spans="1:12" ht="39.75" customHeight="1" thickBot="1" x14ac:dyDescent="0.3">
      <c r="A14" s="13" t="s">
        <v>45</v>
      </c>
      <c r="B14" s="12" t="s">
        <v>3</v>
      </c>
      <c r="C14" s="12" t="s">
        <v>1</v>
      </c>
      <c r="D14" s="12" t="s">
        <v>2</v>
      </c>
      <c r="E14" s="12" t="s">
        <v>4</v>
      </c>
      <c r="F14" s="12" t="s">
        <v>9</v>
      </c>
      <c r="G14" s="12" t="s">
        <v>27</v>
      </c>
      <c r="H14" s="12" t="s">
        <v>28</v>
      </c>
      <c r="I14" s="12" t="s">
        <v>29</v>
      </c>
      <c r="J14" s="12" t="s">
        <v>30</v>
      </c>
      <c r="K14" s="12" t="s">
        <v>5</v>
      </c>
      <c r="L14" s="14" t="s">
        <v>6</v>
      </c>
    </row>
    <row r="15" spans="1:12" s="49" customFormat="1" x14ac:dyDescent="0.25">
      <c r="A15" s="77">
        <v>1</v>
      </c>
      <c r="B15" s="54" t="s">
        <v>170</v>
      </c>
      <c r="C15" s="30" t="s">
        <v>33</v>
      </c>
      <c r="D15" s="55"/>
      <c r="E15" s="30" t="s">
        <v>32</v>
      </c>
      <c r="F15" s="56">
        <v>0</v>
      </c>
      <c r="G15" s="35">
        <f>G17</f>
        <v>4.3981481481481484E-3</v>
      </c>
      <c r="H15" s="35"/>
      <c r="I15" s="35">
        <f>I17-H17</f>
        <v>4.7800925925925945E-3</v>
      </c>
      <c r="J15" s="35"/>
      <c r="K15" s="79">
        <f>SUM(G15:J16)</f>
        <v>1.8692129629629635E-2</v>
      </c>
      <c r="L15" s="83">
        <f>IF(K15="","",RANK(K15,$K$15:$K$29,1))</f>
        <v>4</v>
      </c>
    </row>
    <row r="16" spans="1:12" s="49" customFormat="1" x14ac:dyDescent="0.25">
      <c r="A16" s="77"/>
      <c r="B16" s="57" t="s">
        <v>171</v>
      </c>
      <c r="C16" s="29" t="s">
        <v>34</v>
      </c>
      <c r="D16" s="58"/>
      <c r="E16" s="29" t="s">
        <v>32</v>
      </c>
      <c r="F16" s="37">
        <v>0</v>
      </c>
      <c r="G16" s="27"/>
      <c r="H16" s="37">
        <f>H17-G17</f>
        <v>4.6064814814814814E-3</v>
      </c>
      <c r="I16" s="37"/>
      <c r="J16" s="20">
        <f>J17-I17</f>
        <v>4.9074074074074072E-3</v>
      </c>
      <c r="K16" s="80"/>
      <c r="L16" s="83"/>
    </row>
    <row r="17" spans="1:12" s="49" customFormat="1" ht="15.75" thickBot="1" x14ac:dyDescent="0.3">
      <c r="A17" s="78"/>
      <c r="B17" s="47"/>
      <c r="C17" s="21" t="s">
        <v>44</v>
      </c>
      <c r="D17" s="26"/>
      <c r="E17" s="21"/>
      <c r="F17" s="48"/>
      <c r="G17" s="107">
        <v>4.3981481481481484E-3</v>
      </c>
      <c r="H17" s="107">
        <v>9.0046296296296298E-3</v>
      </c>
      <c r="I17" s="107">
        <v>1.3784722222222224E-2</v>
      </c>
      <c r="J17" s="107">
        <v>1.8692129629629631E-2</v>
      </c>
      <c r="K17" s="81"/>
      <c r="L17" s="84"/>
    </row>
    <row r="18" spans="1:12" s="49" customFormat="1" x14ac:dyDescent="0.25">
      <c r="A18" s="76">
        <v>2</v>
      </c>
      <c r="B18" s="50" t="s">
        <v>172</v>
      </c>
      <c r="C18" s="22" t="s">
        <v>46</v>
      </c>
      <c r="D18" s="25"/>
      <c r="E18" s="22" t="s">
        <v>26</v>
      </c>
      <c r="F18" s="35">
        <v>0</v>
      </c>
      <c r="G18" s="35">
        <f>G20</f>
        <v>3.6921296296296298E-3</v>
      </c>
      <c r="H18" s="35"/>
      <c r="I18" s="35">
        <f>I20-H20</f>
        <v>3.9467592592592592E-3</v>
      </c>
      <c r="J18" s="35"/>
      <c r="K18" s="79">
        <f t="shared" ref="K18" si="0">SUM(G18:J19)</f>
        <v>1.5879629629629629E-2</v>
      </c>
      <c r="L18" s="83">
        <f t="shared" ref="L18" si="1">IF(K18="","",RANK(K18,$K$15:$K$29,1))</f>
        <v>2</v>
      </c>
    </row>
    <row r="19" spans="1:12" s="49" customFormat="1" x14ac:dyDescent="0.25">
      <c r="A19" s="77"/>
      <c r="B19" s="51" t="s">
        <v>173</v>
      </c>
      <c r="C19" s="27" t="s">
        <v>47</v>
      </c>
      <c r="D19" s="34"/>
      <c r="E19" s="27" t="s">
        <v>26</v>
      </c>
      <c r="F19" s="37">
        <v>0</v>
      </c>
      <c r="G19" s="27"/>
      <c r="H19" s="37">
        <f>H20-G20</f>
        <v>4.2708333333333331E-3</v>
      </c>
      <c r="I19" s="37"/>
      <c r="J19" s="20">
        <f>J20-I20</f>
        <v>3.9699074074074064E-3</v>
      </c>
      <c r="K19" s="80"/>
      <c r="L19" s="83"/>
    </row>
    <row r="20" spans="1:12" s="49" customFormat="1" ht="16.5" customHeight="1" thickBot="1" x14ac:dyDescent="0.3">
      <c r="A20" s="78"/>
      <c r="B20" s="52"/>
      <c r="C20" s="21" t="s">
        <v>44</v>
      </c>
      <c r="D20" s="53"/>
      <c r="E20" s="28"/>
      <c r="F20" s="48"/>
      <c r="G20" s="107">
        <v>3.6921296296296298E-3</v>
      </c>
      <c r="H20" s="107">
        <v>7.9629629629629634E-3</v>
      </c>
      <c r="I20" s="107">
        <v>1.1909722222222223E-2</v>
      </c>
      <c r="J20" s="107">
        <v>1.5879629629629629E-2</v>
      </c>
      <c r="K20" s="81"/>
      <c r="L20" s="84"/>
    </row>
    <row r="21" spans="1:12" s="49" customFormat="1" x14ac:dyDescent="0.25">
      <c r="A21" s="76">
        <v>3</v>
      </c>
      <c r="B21" s="50" t="s">
        <v>174</v>
      </c>
      <c r="C21" s="27" t="s">
        <v>49</v>
      </c>
      <c r="D21" s="25"/>
      <c r="E21" s="22" t="s">
        <v>26</v>
      </c>
      <c r="F21" s="35">
        <v>0</v>
      </c>
      <c r="G21" s="35">
        <f>G23</f>
        <v>4.3518518518518515E-3</v>
      </c>
      <c r="H21" s="35"/>
      <c r="I21" s="35">
        <f>I23-H23</f>
        <v>4.5486111111111109E-3</v>
      </c>
      <c r="J21" s="35"/>
      <c r="K21" s="79">
        <f t="shared" ref="K21" si="2">SUM(G21:J22)</f>
        <v>1.7245370370370369E-2</v>
      </c>
      <c r="L21" s="83">
        <f t="shared" ref="L21" si="3">IF(K21="","",RANK(K21,$K$15:$K$29,1))</f>
        <v>3</v>
      </c>
    </row>
    <row r="22" spans="1:12" s="49" customFormat="1" x14ac:dyDescent="0.25">
      <c r="A22" s="77"/>
      <c r="B22" s="51" t="s">
        <v>175</v>
      </c>
      <c r="C22" s="27" t="s">
        <v>36</v>
      </c>
      <c r="D22" s="27"/>
      <c r="E22" s="27" t="s">
        <v>26</v>
      </c>
      <c r="F22" s="37">
        <v>0</v>
      </c>
      <c r="G22" s="27"/>
      <c r="H22" s="37">
        <f>H23-G23</f>
        <v>4.131944444444445E-3</v>
      </c>
      <c r="I22" s="37"/>
      <c r="J22" s="20">
        <f>J23-I23</f>
        <v>4.2129629629629618E-3</v>
      </c>
      <c r="K22" s="80"/>
      <c r="L22" s="83"/>
    </row>
    <row r="23" spans="1:12" s="49" customFormat="1" ht="15.75" thickBot="1" x14ac:dyDescent="0.3">
      <c r="A23" s="78"/>
      <c r="B23" s="52"/>
      <c r="C23" s="21" t="s">
        <v>44</v>
      </c>
      <c r="D23" s="53"/>
      <c r="E23" s="28"/>
      <c r="F23" s="48"/>
      <c r="G23" s="107">
        <v>4.3518518518518515E-3</v>
      </c>
      <c r="H23" s="107">
        <v>8.4837962962962966E-3</v>
      </c>
      <c r="I23" s="107">
        <v>1.3032407407407407E-2</v>
      </c>
      <c r="J23" s="107">
        <v>1.7245370370370369E-2</v>
      </c>
      <c r="K23" s="81"/>
      <c r="L23" s="84"/>
    </row>
    <row r="24" spans="1:12" s="49" customFormat="1" ht="15.75" thickBot="1" x14ac:dyDescent="0.3">
      <c r="A24" s="76">
        <v>4</v>
      </c>
      <c r="B24" s="51" t="s">
        <v>177</v>
      </c>
      <c r="C24" s="27" t="s">
        <v>78</v>
      </c>
      <c r="D24" s="25"/>
      <c r="E24" s="22" t="s">
        <v>79</v>
      </c>
      <c r="F24" s="35">
        <v>0</v>
      </c>
      <c r="G24" s="35">
        <f>G26</f>
        <v>3.8888888888888883E-3</v>
      </c>
      <c r="H24" s="35"/>
      <c r="I24" s="35">
        <f>I26-H26</f>
        <v>3.9467592592592575E-3</v>
      </c>
      <c r="J24" s="35"/>
      <c r="K24" s="79">
        <f t="shared" ref="K24" si="4">SUM(G24:J25)</f>
        <v>1.5416666666666667E-2</v>
      </c>
      <c r="L24" s="83">
        <f t="shared" ref="L24" si="5">IF(K24="","",RANK(K24,$K$15:$K$29,1))</f>
        <v>1</v>
      </c>
    </row>
    <row r="25" spans="1:12" s="49" customFormat="1" x14ac:dyDescent="0.25">
      <c r="A25" s="77"/>
      <c r="B25" s="50" t="s">
        <v>176</v>
      </c>
      <c r="C25" s="40" t="s">
        <v>77</v>
      </c>
      <c r="D25" s="27"/>
      <c r="E25" s="22" t="s">
        <v>79</v>
      </c>
      <c r="F25" s="37">
        <v>0</v>
      </c>
      <c r="G25" s="27"/>
      <c r="H25" s="37">
        <f>H26-G26</f>
        <v>3.6805555555555563E-3</v>
      </c>
      <c r="I25" s="37"/>
      <c r="J25" s="20">
        <f>J26-I26</f>
        <v>3.9004629629629649E-3</v>
      </c>
      <c r="K25" s="80"/>
      <c r="L25" s="83"/>
    </row>
    <row r="26" spans="1:12" s="49" customFormat="1" ht="15.75" thickBot="1" x14ac:dyDescent="0.3">
      <c r="A26" s="78"/>
      <c r="B26" s="52"/>
      <c r="C26" s="21" t="s">
        <v>44</v>
      </c>
      <c r="D26" s="53"/>
      <c r="E26" s="28"/>
      <c r="F26" s="48"/>
      <c r="G26" s="107">
        <v>3.8888888888888883E-3</v>
      </c>
      <c r="H26" s="107">
        <v>7.5694444444444446E-3</v>
      </c>
      <c r="I26" s="107">
        <v>1.1516203703703702E-2</v>
      </c>
      <c r="J26" s="107">
        <v>1.5416666666666667E-2</v>
      </c>
      <c r="K26" s="81"/>
      <c r="L26" s="84"/>
    </row>
    <row r="27" spans="1:12" s="49" customFormat="1" ht="16.5" customHeight="1" x14ac:dyDescent="0.25">
      <c r="A27" s="76">
        <v>5</v>
      </c>
      <c r="B27" s="50" t="s">
        <v>178</v>
      </c>
      <c r="C27" s="22" t="s">
        <v>98</v>
      </c>
      <c r="D27" s="25"/>
      <c r="E27" s="30" t="s">
        <v>32</v>
      </c>
      <c r="F27" s="35">
        <v>0</v>
      </c>
      <c r="G27" s="35">
        <f>G29</f>
        <v>4.6643518518518518E-3</v>
      </c>
      <c r="H27" s="35"/>
      <c r="I27" s="35">
        <f>I29-H29</f>
        <v>4.8263888888888887E-3</v>
      </c>
      <c r="J27" s="35"/>
      <c r="K27" s="79">
        <f t="shared" ref="K27:K30" si="6">SUM(G27:J28)</f>
        <v>1.9108796296296294E-2</v>
      </c>
      <c r="L27" s="83">
        <f t="shared" ref="L27" si="7">IF(K27="","",RANK(K27,$K$15:$K$29,1))</f>
        <v>5</v>
      </c>
    </row>
    <row r="28" spans="1:12" s="49" customFormat="1" x14ac:dyDescent="0.25">
      <c r="A28" s="77"/>
      <c r="B28" s="51" t="s">
        <v>179</v>
      </c>
      <c r="C28" s="23" t="s">
        <v>99</v>
      </c>
      <c r="D28" s="34"/>
      <c r="E28" s="29" t="s">
        <v>32</v>
      </c>
      <c r="F28" s="37">
        <v>0</v>
      </c>
      <c r="G28" s="27"/>
      <c r="H28" s="37">
        <f>H29-G29</f>
        <v>4.7106481481481478E-3</v>
      </c>
      <c r="I28" s="37"/>
      <c r="J28" s="20">
        <f>J29-I29</f>
        <v>4.9074074074074055E-3</v>
      </c>
      <c r="K28" s="80"/>
      <c r="L28" s="83"/>
    </row>
    <row r="29" spans="1:12" s="49" customFormat="1" ht="15.75" thickBot="1" x14ac:dyDescent="0.3">
      <c r="A29" s="78"/>
      <c r="B29" s="28"/>
      <c r="C29" s="29" t="s">
        <v>44</v>
      </c>
      <c r="D29" s="23"/>
      <c r="E29" s="23"/>
      <c r="F29" s="29"/>
      <c r="G29" s="119">
        <v>4.6643518518518518E-3</v>
      </c>
      <c r="H29" s="119">
        <v>9.3749999999999997E-3</v>
      </c>
      <c r="I29" s="119">
        <v>1.4201388888888888E-2</v>
      </c>
      <c r="J29" s="119">
        <v>1.9108796296296294E-2</v>
      </c>
      <c r="K29" s="80"/>
      <c r="L29" s="83"/>
    </row>
    <row r="30" spans="1:12" s="49" customFormat="1" x14ac:dyDescent="0.25">
      <c r="A30" s="76">
        <v>6</v>
      </c>
      <c r="B30" s="50" t="s">
        <v>186</v>
      </c>
      <c r="C30" s="27" t="s">
        <v>185</v>
      </c>
      <c r="D30" s="34"/>
      <c r="E30" s="27" t="s">
        <v>212</v>
      </c>
      <c r="F30" s="37">
        <v>0</v>
      </c>
      <c r="G30" s="37">
        <f>G32</f>
        <v>6.1574074074074074E-3</v>
      </c>
      <c r="H30" s="37"/>
      <c r="I30" s="37">
        <f>I32-H32</f>
        <v>6.4120370370370373E-3</v>
      </c>
      <c r="J30" s="37"/>
      <c r="K30" s="123">
        <f t="shared" si="6"/>
        <v>2.1435185185185186E-2</v>
      </c>
      <c r="L30" s="124">
        <v>6</v>
      </c>
    </row>
    <row r="31" spans="1:12" s="49" customFormat="1" x14ac:dyDescent="0.25">
      <c r="A31" s="77"/>
      <c r="B31" s="51" t="s">
        <v>187</v>
      </c>
      <c r="C31" s="27" t="s">
        <v>184</v>
      </c>
      <c r="D31" s="34"/>
      <c r="E31" s="27"/>
      <c r="F31" s="37">
        <v>0</v>
      </c>
      <c r="G31" s="27"/>
      <c r="H31" s="37">
        <f>H32-G32</f>
        <v>4.1782407407407402E-3</v>
      </c>
      <c r="I31" s="37"/>
      <c r="J31" s="20">
        <f>J32-I32</f>
        <v>4.6875000000000007E-3</v>
      </c>
      <c r="K31" s="123"/>
      <c r="L31" s="124"/>
    </row>
    <row r="32" spans="1:12" s="49" customFormat="1" ht="15.75" thickBot="1" x14ac:dyDescent="0.3">
      <c r="A32" s="78"/>
      <c r="B32" s="28"/>
      <c r="C32" s="27" t="s">
        <v>44</v>
      </c>
      <c r="D32" s="27"/>
      <c r="E32" s="27"/>
      <c r="F32" s="27"/>
      <c r="G32" s="113">
        <v>6.1574074074074074E-3</v>
      </c>
      <c r="H32" s="113">
        <v>1.0335648148148148E-2</v>
      </c>
      <c r="I32" s="113">
        <v>1.6747685185185185E-2</v>
      </c>
      <c r="J32" s="113">
        <v>2.1435185185185186E-2</v>
      </c>
      <c r="K32" s="123"/>
      <c r="L32" s="124"/>
    </row>
    <row r="33" spans="1:12" s="49" customFormat="1" x14ac:dyDescent="0.25">
      <c r="A33" s="115"/>
      <c r="C33" s="38"/>
      <c r="D33" s="120"/>
      <c r="E33" s="38"/>
      <c r="F33" s="121"/>
      <c r="G33" s="121"/>
      <c r="H33" s="121"/>
      <c r="I33" s="121"/>
      <c r="J33" s="121"/>
      <c r="K33" s="117"/>
      <c r="L33" s="118"/>
    </row>
    <row r="34" spans="1:12" s="49" customFormat="1" x14ac:dyDescent="0.25">
      <c r="A34" s="115"/>
      <c r="C34" s="38"/>
      <c r="D34" s="38"/>
      <c r="E34" s="38"/>
      <c r="F34" s="121"/>
      <c r="G34" s="38"/>
      <c r="H34" s="121"/>
      <c r="I34" s="121"/>
      <c r="J34" s="122"/>
      <c r="K34" s="117"/>
      <c r="L34" s="118"/>
    </row>
    <row r="35" spans="1:12" s="49" customFormat="1" x14ac:dyDescent="0.25">
      <c r="A35" s="115"/>
      <c r="B35" s="38"/>
      <c r="C35" s="38"/>
      <c r="D35" s="38"/>
      <c r="E35" s="38"/>
      <c r="F35" s="38"/>
      <c r="G35" s="116"/>
      <c r="H35" s="116"/>
      <c r="I35" s="116"/>
      <c r="J35" s="116"/>
      <c r="K35" s="117"/>
      <c r="L35" s="118"/>
    </row>
    <row r="36" spans="1:12" ht="16.5" customHeight="1" x14ac:dyDescent="0.25"/>
    <row r="37" spans="1:12" s="49" customFormat="1" x14ac:dyDescent="0.25">
      <c r="C37" s="49" t="s">
        <v>13</v>
      </c>
      <c r="F37" s="49" t="s">
        <v>31</v>
      </c>
    </row>
    <row r="38" spans="1:12" s="49" customFormat="1" ht="8.25" customHeight="1" x14ac:dyDescent="0.25"/>
    <row r="39" spans="1:12" s="49" customFormat="1" x14ac:dyDescent="0.25">
      <c r="C39" s="49" t="s">
        <v>17</v>
      </c>
      <c r="F39" s="49" t="s">
        <v>211</v>
      </c>
    </row>
    <row r="40" spans="1:12" s="49" customFormat="1" ht="9" customHeight="1" x14ac:dyDescent="0.25"/>
    <row r="41" spans="1:12" x14ac:dyDescent="0.25">
      <c r="C41" t="s">
        <v>14</v>
      </c>
      <c r="F41" t="s">
        <v>41</v>
      </c>
    </row>
  </sheetData>
  <mergeCells count="23">
    <mergeCell ref="A6:L6"/>
    <mergeCell ref="A7:L7"/>
    <mergeCell ref="A8:L8"/>
    <mergeCell ref="H12:I12"/>
    <mergeCell ref="A15:A17"/>
    <mergeCell ref="K15:K17"/>
    <mergeCell ref="L15:L17"/>
    <mergeCell ref="A30:A32"/>
    <mergeCell ref="K30:K32"/>
    <mergeCell ref="L30:L32"/>
    <mergeCell ref="H13:I13"/>
    <mergeCell ref="A24:A26"/>
    <mergeCell ref="K24:K26"/>
    <mergeCell ref="L24:L26"/>
    <mergeCell ref="A27:A29"/>
    <mergeCell ref="K27:K29"/>
    <mergeCell ref="L27:L29"/>
    <mergeCell ref="A18:A20"/>
    <mergeCell ref="K18:K20"/>
    <mergeCell ref="L18:L20"/>
    <mergeCell ref="A21:A23"/>
    <mergeCell ref="K21:K23"/>
    <mergeCell ref="L21:L23"/>
  </mergeCells>
  <pageMargins left="0.31496062992125984" right="0.70866141732283472" top="0.35433070866141736" bottom="0.15748031496062992" header="0.31496062992125984" footer="0.11811023622047245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E67CD-4481-4372-BD24-32F70CD6779F}">
  <dimension ref="A5:N38"/>
  <sheetViews>
    <sheetView topLeftCell="A4" workbookViewId="0">
      <selection activeCell="D12" sqref="D12"/>
    </sheetView>
  </sheetViews>
  <sheetFormatPr defaultRowHeight="15" x14ac:dyDescent="0.25"/>
  <cols>
    <col min="1" max="1" width="5.140625" customWidth="1"/>
    <col min="2" max="2" width="6.140625" customWidth="1"/>
    <col min="3" max="3" width="22" customWidth="1"/>
    <col min="4" max="4" width="5.7109375" customWidth="1"/>
    <col min="5" max="5" width="13.5703125" customWidth="1"/>
    <col min="7" max="7" width="7.140625" customWidth="1"/>
    <col min="8" max="8" width="7.5703125" customWidth="1"/>
    <col min="9" max="9" width="7.28515625" customWidth="1"/>
    <col min="10" max="10" width="7.42578125" customWidth="1"/>
    <col min="11" max="11" width="7.85546875" customWidth="1"/>
  </cols>
  <sheetData>
    <row r="5" spans="1:14" ht="3" customHeight="1" x14ac:dyDescent="0.25"/>
    <row r="6" spans="1:14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4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4" ht="12.75" customHeight="1" x14ac:dyDescent="0.25">
      <c r="A8" s="85" t="s">
        <v>181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4" ht="16.5" customHeight="1" x14ac:dyDescent="0.25"/>
    <row r="10" spans="1:14" ht="15.75" thickBot="1" x14ac:dyDescent="0.3">
      <c r="C10" s="44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14" ht="15.75" thickBot="1" x14ac:dyDescent="0.3">
      <c r="C11" s="44" t="s">
        <v>7</v>
      </c>
      <c r="D11" s="24" t="s">
        <v>67</v>
      </c>
      <c r="E11" s="24"/>
      <c r="F11" s="45"/>
      <c r="G11" s="46" t="s">
        <v>11</v>
      </c>
      <c r="H11" s="16"/>
      <c r="N11" s="60" t="s">
        <v>213</v>
      </c>
    </row>
    <row r="12" spans="1:14" ht="16.5" thickBot="1" x14ac:dyDescent="0.3">
      <c r="C12" s="44" t="s">
        <v>8</v>
      </c>
      <c r="D12" s="43" t="s">
        <v>221</v>
      </c>
      <c r="G12" s="41" t="s">
        <v>12</v>
      </c>
      <c r="H12" s="89" t="s">
        <v>215</v>
      </c>
      <c r="I12" s="90"/>
      <c r="N12" s="64" t="s">
        <v>88</v>
      </c>
    </row>
    <row r="13" spans="1:14" ht="15.75" thickBot="1" x14ac:dyDescent="0.3"/>
    <row r="14" spans="1:14" ht="39" customHeight="1" thickBot="1" x14ac:dyDescent="0.3">
      <c r="A14" s="13" t="s">
        <v>45</v>
      </c>
      <c r="B14" s="12" t="s">
        <v>3</v>
      </c>
      <c r="C14" s="12" t="s">
        <v>1</v>
      </c>
      <c r="D14" s="12" t="s">
        <v>2</v>
      </c>
      <c r="E14" s="12" t="s">
        <v>4</v>
      </c>
      <c r="F14" s="12" t="s">
        <v>9</v>
      </c>
      <c r="G14" s="12" t="s">
        <v>27</v>
      </c>
      <c r="H14" s="12" t="s">
        <v>28</v>
      </c>
      <c r="I14" s="12" t="s">
        <v>29</v>
      </c>
      <c r="J14" s="12" t="s">
        <v>30</v>
      </c>
      <c r="K14" s="12" t="s">
        <v>5</v>
      </c>
      <c r="L14" s="14" t="s">
        <v>6</v>
      </c>
    </row>
    <row r="15" spans="1:14" s="49" customFormat="1" ht="15.75" thickBot="1" x14ac:dyDescent="0.3">
      <c r="A15" s="77">
        <v>1</v>
      </c>
      <c r="B15" s="54" t="s">
        <v>151</v>
      </c>
      <c r="C15" s="30" t="s">
        <v>80</v>
      </c>
      <c r="D15" s="55">
        <v>1</v>
      </c>
      <c r="E15" s="22" t="s">
        <v>79</v>
      </c>
      <c r="F15" s="56">
        <v>0</v>
      </c>
      <c r="G15" s="35">
        <f>G17</f>
        <v>3.5763888888888894E-3</v>
      </c>
      <c r="H15" s="35"/>
      <c r="I15" s="35">
        <f>I17-H17</f>
        <v>3.7615740740740743E-3</v>
      </c>
      <c r="J15" s="35"/>
      <c r="K15" s="79">
        <f>SUM(G15:J16)</f>
        <v>1.4386574074074072E-2</v>
      </c>
      <c r="L15" s="83">
        <v>2</v>
      </c>
    </row>
    <row r="16" spans="1:14" s="49" customFormat="1" x14ac:dyDescent="0.25">
      <c r="A16" s="77"/>
      <c r="B16" s="57" t="s">
        <v>152</v>
      </c>
      <c r="C16" s="29" t="s">
        <v>81</v>
      </c>
      <c r="D16" s="58"/>
      <c r="E16" s="22" t="s">
        <v>79</v>
      </c>
      <c r="F16" s="37">
        <v>0</v>
      </c>
      <c r="G16" s="27"/>
      <c r="H16" s="37">
        <f>H17-G17</f>
        <v>3.4606481481481476E-3</v>
      </c>
      <c r="I16" s="37"/>
      <c r="J16" s="20">
        <f>J17-I17</f>
        <v>3.5879629629629612E-3</v>
      </c>
      <c r="K16" s="80"/>
      <c r="L16" s="83"/>
    </row>
    <row r="17" spans="1:12" s="49" customFormat="1" ht="15.75" thickBot="1" x14ac:dyDescent="0.3">
      <c r="A17" s="78"/>
      <c r="B17" s="47"/>
      <c r="C17" s="21" t="s">
        <v>44</v>
      </c>
      <c r="D17" s="26"/>
      <c r="E17" s="21"/>
      <c r="F17" s="48"/>
      <c r="G17" s="107">
        <v>3.5763888888888894E-3</v>
      </c>
      <c r="H17" s="107">
        <v>7.037037037037037E-3</v>
      </c>
      <c r="I17" s="107">
        <v>1.0798611111111111E-2</v>
      </c>
      <c r="J17" s="107">
        <v>1.4386574074074072E-2</v>
      </c>
      <c r="K17" s="81"/>
      <c r="L17" s="84"/>
    </row>
    <row r="18" spans="1:12" s="49" customFormat="1" ht="15.75" thickBot="1" x14ac:dyDescent="0.3">
      <c r="A18" s="76">
        <v>2</v>
      </c>
      <c r="B18" s="50" t="s">
        <v>153</v>
      </c>
      <c r="C18" s="60" t="s">
        <v>219</v>
      </c>
      <c r="D18" s="25"/>
      <c r="E18" s="22" t="s">
        <v>220</v>
      </c>
      <c r="F18" s="35">
        <v>0</v>
      </c>
      <c r="G18" s="35">
        <f>G20</f>
        <v>5.2546296296296299E-3</v>
      </c>
      <c r="H18" s="35"/>
      <c r="I18" s="35">
        <f>I20-H20</f>
        <v>4.9768518518518538E-3</v>
      </c>
      <c r="J18" s="35"/>
      <c r="K18" s="79">
        <f>SUM(G18:J19)</f>
        <v>1.8506944444444444E-2</v>
      </c>
      <c r="L18" s="82">
        <v>3</v>
      </c>
    </row>
    <row r="19" spans="1:12" s="49" customFormat="1" x14ac:dyDescent="0.25">
      <c r="A19" s="77"/>
      <c r="B19" s="51" t="s">
        <v>154</v>
      </c>
      <c r="C19" s="64" t="s">
        <v>88</v>
      </c>
      <c r="D19" s="34"/>
      <c r="E19" s="22" t="s">
        <v>220</v>
      </c>
      <c r="F19" s="37">
        <v>0</v>
      </c>
      <c r="G19" s="27"/>
      <c r="H19" s="37">
        <f>H20-G20</f>
        <v>5.5902777777777773E-3</v>
      </c>
      <c r="I19" s="37"/>
      <c r="J19" s="20">
        <f>J20-I20</f>
        <v>2.6851851851851828E-3</v>
      </c>
      <c r="K19" s="80"/>
      <c r="L19" s="83"/>
    </row>
    <row r="20" spans="1:12" s="49" customFormat="1" ht="15.75" thickBot="1" x14ac:dyDescent="0.3">
      <c r="A20" s="78"/>
      <c r="B20" s="52"/>
      <c r="C20" s="28" t="s">
        <v>44</v>
      </c>
      <c r="D20" s="53"/>
      <c r="E20" s="28"/>
      <c r="F20" s="48"/>
      <c r="G20" s="107">
        <v>5.2546296296296299E-3</v>
      </c>
      <c r="H20" s="107">
        <v>1.0844907407407407E-2</v>
      </c>
      <c r="I20" s="107">
        <v>1.5821759259259261E-2</v>
      </c>
      <c r="J20" s="107">
        <v>1.8506944444444444E-2</v>
      </c>
      <c r="K20" s="81"/>
      <c r="L20" s="84"/>
    </row>
    <row r="21" spans="1:12" s="49" customFormat="1" ht="15.75" thickBot="1" x14ac:dyDescent="0.3">
      <c r="A21" s="76">
        <v>4</v>
      </c>
      <c r="B21" s="50" t="s">
        <v>165</v>
      </c>
      <c r="C21" s="40" t="s">
        <v>58</v>
      </c>
      <c r="D21" s="25">
        <v>2</v>
      </c>
      <c r="E21" s="22" t="s">
        <v>26</v>
      </c>
      <c r="F21" s="35">
        <v>0</v>
      </c>
      <c r="G21" s="35">
        <f>G23</f>
        <v>3.7384259259259263E-3</v>
      </c>
      <c r="H21" s="35"/>
      <c r="I21" s="35">
        <f>I23-H23</f>
        <v>4.0972222222222217E-3</v>
      </c>
      <c r="J21" s="35"/>
      <c r="K21" s="79">
        <f>SUM(G21:J22)</f>
        <v>1.3553240740740739E-2</v>
      </c>
      <c r="L21" s="82">
        <f>IF(K21="","",RANK(K21,$K$15:$K$23,1))</f>
        <v>1</v>
      </c>
    </row>
    <row r="22" spans="1:12" s="49" customFormat="1" x14ac:dyDescent="0.25">
      <c r="A22" s="77"/>
      <c r="B22" s="51" t="s">
        <v>166</v>
      </c>
      <c r="C22" s="27" t="s">
        <v>218</v>
      </c>
      <c r="D22" s="27"/>
      <c r="E22" s="22" t="s">
        <v>26</v>
      </c>
      <c r="F22" s="37">
        <v>0</v>
      </c>
      <c r="G22" s="27"/>
      <c r="H22" s="37">
        <f>H23-G23</f>
        <v>3.703703703703703E-3</v>
      </c>
      <c r="I22" s="37"/>
      <c r="J22" s="20">
        <f>J23-I23</f>
        <v>2.0138888888888897E-3</v>
      </c>
      <c r="K22" s="80"/>
      <c r="L22" s="83"/>
    </row>
    <row r="23" spans="1:12" s="49" customFormat="1" ht="18" customHeight="1" thickBot="1" x14ac:dyDescent="0.3">
      <c r="A23" s="78"/>
      <c r="B23" s="52"/>
      <c r="C23" s="28" t="s">
        <v>44</v>
      </c>
      <c r="D23" s="53"/>
      <c r="E23" s="28"/>
      <c r="F23" s="48"/>
      <c r="G23" s="107">
        <v>3.7384259259259263E-3</v>
      </c>
      <c r="H23" s="107">
        <v>7.4421296296296293E-3</v>
      </c>
      <c r="I23" s="107">
        <v>1.1539351851851851E-2</v>
      </c>
      <c r="J23" s="107">
        <v>1.3553240740740741E-2</v>
      </c>
      <c r="K23" s="81"/>
      <c r="L23" s="84"/>
    </row>
    <row r="24" spans="1:12" s="62" customFormat="1" ht="15.75" thickBot="1" x14ac:dyDescent="0.3">
      <c r="A24" s="76">
        <v>5</v>
      </c>
      <c r="B24" s="59" t="s">
        <v>195</v>
      </c>
      <c r="C24" s="60" t="s">
        <v>204</v>
      </c>
      <c r="D24" s="61">
        <v>3</v>
      </c>
      <c r="E24" s="22" t="s">
        <v>53</v>
      </c>
      <c r="F24" s="36">
        <v>0</v>
      </c>
      <c r="G24" s="35">
        <f>G26</f>
        <v>4.1898148148148146E-3</v>
      </c>
      <c r="H24" s="35"/>
      <c r="I24" s="35">
        <f>I26-H26</f>
        <v>4.6180555555555558E-3</v>
      </c>
      <c r="J24" s="35"/>
      <c r="K24" s="79">
        <f>SUM(G24:J25)</f>
        <v>1.9594907407407405E-2</v>
      </c>
      <c r="L24" s="82">
        <v>5</v>
      </c>
    </row>
    <row r="25" spans="1:12" s="62" customFormat="1" x14ac:dyDescent="0.25">
      <c r="A25" s="77"/>
      <c r="B25" s="63" t="s">
        <v>196</v>
      </c>
      <c r="C25" s="64" t="s">
        <v>205</v>
      </c>
      <c r="D25" s="65"/>
      <c r="E25" s="22" t="s">
        <v>53</v>
      </c>
      <c r="F25" s="20">
        <v>0</v>
      </c>
      <c r="G25" s="27"/>
      <c r="H25" s="37">
        <f>H26-G26</f>
        <v>5.2546296296296299E-3</v>
      </c>
      <c r="I25" s="37"/>
      <c r="J25" s="20">
        <f>J26-I26</f>
        <v>5.5324074074074043E-3</v>
      </c>
      <c r="K25" s="80"/>
      <c r="L25" s="83"/>
    </row>
    <row r="26" spans="1:12" s="49" customFormat="1" ht="15.75" thickBot="1" x14ac:dyDescent="0.3">
      <c r="A26" s="78"/>
      <c r="B26" s="28"/>
      <c r="C26" s="28" t="s">
        <v>44</v>
      </c>
      <c r="D26" s="28"/>
      <c r="E26" s="28"/>
      <c r="F26" s="21"/>
      <c r="G26" s="107">
        <v>4.1898148148148146E-3</v>
      </c>
      <c r="H26" s="107">
        <v>9.4444444444444445E-3</v>
      </c>
      <c r="I26" s="107">
        <v>1.40625E-2</v>
      </c>
      <c r="J26" s="107">
        <v>1.9594907407407405E-2</v>
      </c>
      <c r="K26" s="81"/>
      <c r="L26" s="84"/>
    </row>
    <row r="27" spans="1:12" s="62" customFormat="1" ht="15.75" thickBot="1" x14ac:dyDescent="0.3">
      <c r="A27" s="76">
        <v>5</v>
      </c>
      <c r="B27" s="61">
        <v>53</v>
      </c>
      <c r="C27" s="60" t="s">
        <v>59</v>
      </c>
      <c r="D27" s="61"/>
      <c r="E27" s="22" t="s">
        <v>26</v>
      </c>
      <c r="F27" s="36">
        <v>0</v>
      </c>
      <c r="G27" s="35">
        <f>G29</f>
        <v>5.115740740740741E-3</v>
      </c>
      <c r="H27" s="35"/>
      <c r="I27" s="35">
        <f>I29-H29</f>
        <v>5.6481481481481469E-3</v>
      </c>
      <c r="J27" s="35"/>
      <c r="K27" s="79">
        <f>SUM(G27:J28)</f>
        <v>1.8981481481481481E-2</v>
      </c>
      <c r="L27" s="82">
        <v>4</v>
      </c>
    </row>
    <row r="28" spans="1:12" s="62" customFormat="1" x14ac:dyDescent="0.25">
      <c r="A28" s="77"/>
      <c r="B28" s="65">
        <v>70</v>
      </c>
      <c r="C28" s="64" t="s">
        <v>60</v>
      </c>
      <c r="D28" s="65"/>
      <c r="E28" s="22" t="s">
        <v>26</v>
      </c>
      <c r="F28" s="20">
        <v>0</v>
      </c>
      <c r="G28" s="27"/>
      <c r="H28" s="37">
        <f>H29-G29</f>
        <v>5.7754629629629623E-3</v>
      </c>
      <c r="I28" s="37"/>
      <c r="J28" s="20">
        <f>J29-I29</f>
        <v>2.4421296296296309E-3</v>
      </c>
      <c r="K28" s="80"/>
      <c r="L28" s="83"/>
    </row>
    <row r="29" spans="1:12" s="49" customFormat="1" ht="15.75" thickBot="1" x14ac:dyDescent="0.3">
      <c r="A29" s="78"/>
      <c r="B29" s="28"/>
      <c r="C29" s="28" t="s">
        <v>44</v>
      </c>
      <c r="D29" s="28"/>
      <c r="E29" s="28"/>
      <c r="F29" s="21"/>
      <c r="G29" s="107">
        <v>5.115740740740741E-3</v>
      </c>
      <c r="H29" s="107">
        <v>1.0891203703703703E-2</v>
      </c>
      <c r="I29" s="107">
        <v>1.653935185185185E-2</v>
      </c>
      <c r="J29" s="107">
        <v>1.8981481481481481E-2</v>
      </c>
      <c r="K29" s="81"/>
      <c r="L29" s="84"/>
    </row>
    <row r="30" spans="1:12" s="49" customFormat="1" x14ac:dyDescent="0.25">
      <c r="A30" s="115"/>
      <c r="B30" s="38"/>
      <c r="C30" s="38"/>
      <c r="D30" s="38"/>
      <c r="E30" s="38"/>
      <c r="F30" s="38"/>
      <c r="G30" s="116"/>
      <c r="H30" s="116"/>
      <c r="I30" s="116"/>
      <c r="J30" s="116"/>
      <c r="K30" s="117"/>
      <c r="L30" s="118"/>
    </row>
    <row r="31" spans="1:12" s="49" customFormat="1" x14ac:dyDescent="0.25">
      <c r="A31" s="115"/>
      <c r="B31" s="38"/>
      <c r="C31" s="38"/>
      <c r="D31" s="38"/>
      <c r="E31" s="38"/>
      <c r="F31" s="38"/>
      <c r="G31" s="116"/>
      <c r="H31" s="116"/>
      <c r="I31" s="116"/>
      <c r="J31" s="116"/>
      <c r="K31" s="117"/>
      <c r="L31" s="118"/>
    </row>
    <row r="32" spans="1:12" s="49" customFormat="1" x14ac:dyDescent="0.25">
      <c r="A32" s="115"/>
      <c r="B32" s="38"/>
      <c r="C32" s="38"/>
      <c r="D32" s="38"/>
      <c r="E32" s="38"/>
      <c r="F32" s="38"/>
      <c r="G32" s="116"/>
      <c r="H32" s="116"/>
      <c r="I32" s="116"/>
      <c r="J32" s="116"/>
      <c r="K32" s="117"/>
      <c r="L32" s="118"/>
    </row>
    <row r="33" spans="3:6" ht="16.5" customHeight="1" x14ac:dyDescent="0.25"/>
    <row r="34" spans="3:6" s="49" customFormat="1" x14ac:dyDescent="0.25">
      <c r="C34" s="49" t="s">
        <v>13</v>
      </c>
      <c r="F34" s="49" t="s">
        <v>31</v>
      </c>
    </row>
    <row r="35" spans="3:6" s="49" customFormat="1" ht="8.25" customHeight="1" x14ac:dyDescent="0.25"/>
    <row r="36" spans="3:6" s="49" customFormat="1" x14ac:dyDescent="0.25">
      <c r="C36" s="49" t="s">
        <v>17</v>
      </c>
      <c r="F36" s="49" t="s">
        <v>211</v>
      </c>
    </row>
    <row r="37" spans="3:6" s="49" customFormat="1" ht="9" customHeight="1" x14ac:dyDescent="0.25"/>
    <row r="38" spans="3:6" x14ac:dyDescent="0.25">
      <c r="C38" t="s">
        <v>14</v>
      </c>
      <c r="F38" t="s">
        <v>41</v>
      </c>
    </row>
  </sheetData>
  <mergeCells count="19">
    <mergeCell ref="A6:L6"/>
    <mergeCell ref="A7:L7"/>
    <mergeCell ref="A8:L8"/>
    <mergeCell ref="H12:I12"/>
    <mergeCell ref="A15:A17"/>
    <mergeCell ref="K15:K17"/>
    <mergeCell ref="L15:L17"/>
    <mergeCell ref="A21:A23"/>
    <mergeCell ref="K21:K23"/>
    <mergeCell ref="L21:L23"/>
    <mergeCell ref="A18:A20"/>
    <mergeCell ref="K18:K20"/>
    <mergeCell ref="L18:L20"/>
    <mergeCell ref="A27:A29"/>
    <mergeCell ref="K27:K29"/>
    <mergeCell ref="L27:L29"/>
    <mergeCell ref="A24:A26"/>
    <mergeCell ref="K24:K26"/>
    <mergeCell ref="L24:L26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L35"/>
  <sheetViews>
    <sheetView tabSelected="1" topLeftCell="A4" workbookViewId="0">
      <selection activeCell="D12" sqref="D12"/>
    </sheetView>
  </sheetViews>
  <sheetFormatPr defaultRowHeight="15" x14ac:dyDescent="0.25"/>
  <cols>
    <col min="1" max="1" width="4.7109375" customWidth="1"/>
    <col min="2" max="2" width="9.7109375" customWidth="1"/>
    <col min="3" max="3" width="20.7109375" customWidth="1"/>
    <col min="4" max="4" width="9.7109375" customWidth="1"/>
    <col min="5" max="5" width="22.7109375" customWidth="1"/>
    <col min="6" max="6" width="9.140625" customWidth="1"/>
    <col min="7" max="9" width="8.28515625" customWidth="1"/>
    <col min="10" max="10" width="11.28515625" customWidth="1"/>
    <col min="11" max="12" width="8.7109375" customWidth="1"/>
  </cols>
  <sheetData>
    <row r="5" spans="1:12" ht="3" customHeight="1" x14ac:dyDescent="0.25"/>
    <row r="6" spans="1:12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12.75" customHeight="1" x14ac:dyDescent="0.25">
      <c r="A8" s="85" t="s">
        <v>182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10" spans="1:12" x14ac:dyDescent="0.25">
      <c r="C10" s="44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12" ht="15.75" thickBot="1" x14ac:dyDescent="0.3">
      <c r="C11" s="44" t="s">
        <v>7</v>
      </c>
      <c r="D11" s="24" t="s">
        <v>67</v>
      </c>
      <c r="E11" s="24"/>
      <c r="F11" s="45"/>
      <c r="G11" s="46" t="s">
        <v>11</v>
      </c>
      <c r="H11" s="16"/>
    </row>
    <row r="12" spans="1:12" ht="16.5" thickBot="1" x14ac:dyDescent="0.3">
      <c r="C12" s="44" t="s">
        <v>8</v>
      </c>
      <c r="D12" s="43" t="s">
        <v>221</v>
      </c>
      <c r="G12" s="41" t="s">
        <v>12</v>
      </c>
      <c r="H12" s="89" t="s">
        <v>215</v>
      </c>
      <c r="I12" s="90"/>
    </row>
    <row r="13" spans="1:12" ht="15.75" thickBot="1" x14ac:dyDescent="0.3"/>
    <row r="14" spans="1:12" ht="39" customHeight="1" thickBot="1" x14ac:dyDescent="0.3">
      <c r="A14" s="13" t="s">
        <v>45</v>
      </c>
      <c r="B14" s="12" t="s">
        <v>3</v>
      </c>
      <c r="C14" s="12" t="s">
        <v>1</v>
      </c>
      <c r="D14" s="12" t="s">
        <v>2</v>
      </c>
      <c r="E14" s="12" t="s">
        <v>4</v>
      </c>
      <c r="F14" s="12" t="s">
        <v>9</v>
      </c>
      <c r="G14" s="12" t="s">
        <v>27</v>
      </c>
      <c r="H14" s="12" t="s">
        <v>28</v>
      </c>
      <c r="I14" s="12" t="s">
        <v>29</v>
      </c>
      <c r="J14" s="12" t="s">
        <v>30</v>
      </c>
      <c r="K14" s="12" t="s">
        <v>5</v>
      </c>
      <c r="L14" s="14" t="s">
        <v>6</v>
      </c>
    </row>
    <row r="15" spans="1:12" s="49" customFormat="1" x14ac:dyDescent="0.25">
      <c r="A15" s="77">
        <v>1</v>
      </c>
      <c r="B15" s="54" t="s">
        <v>140</v>
      </c>
      <c r="C15" s="30" t="s">
        <v>21</v>
      </c>
      <c r="D15" s="55"/>
      <c r="E15" s="30" t="s">
        <v>32</v>
      </c>
      <c r="F15" s="56">
        <v>0</v>
      </c>
      <c r="G15" s="35">
        <f>G17</f>
        <v>3.7152777777777774E-3</v>
      </c>
      <c r="H15" s="35"/>
      <c r="I15" s="35">
        <f>I17-H17</f>
        <v>4.0509259259259274E-3</v>
      </c>
      <c r="J15" s="35"/>
      <c r="K15" s="79">
        <f>SUM(G15:J16)</f>
        <v>1.4479166666666668E-2</v>
      </c>
      <c r="L15" s="83">
        <f>IF(K15="","",RANK(K15,$K$15:$K$29,1))</f>
        <v>2</v>
      </c>
    </row>
    <row r="16" spans="1:12" s="49" customFormat="1" x14ac:dyDescent="0.25">
      <c r="A16" s="77"/>
      <c r="B16" s="57" t="s">
        <v>139</v>
      </c>
      <c r="C16" s="29" t="s">
        <v>93</v>
      </c>
      <c r="D16" s="58"/>
      <c r="E16" s="29" t="s">
        <v>32</v>
      </c>
      <c r="F16" s="37">
        <v>0</v>
      </c>
      <c r="G16" s="27"/>
      <c r="H16" s="37">
        <f>H17-G17</f>
        <v>3.2175925925925922E-3</v>
      </c>
      <c r="I16" s="37"/>
      <c r="J16" s="20">
        <f>J17-I17</f>
        <v>3.4953703703703709E-3</v>
      </c>
      <c r="K16" s="80"/>
      <c r="L16" s="83"/>
    </row>
    <row r="17" spans="1:12" s="49" customFormat="1" ht="15.75" thickBot="1" x14ac:dyDescent="0.3">
      <c r="A17" s="78"/>
      <c r="B17" s="47"/>
      <c r="C17" s="21" t="s">
        <v>44</v>
      </c>
      <c r="D17" s="26"/>
      <c r="E17" s="21"/>
      <c r="F17" s="48"/>
      <c r="G17" s="107">
        <v>3.7152777777777774E-3</v>
      </c>
      <c r="H17" s="107">
        <v>6.9328703703703696E-3</v>
      </c>
      <c r="I17" s="107">
        <v>1.0983796296296297E-2</v>
      </c>
      <c r="J17" s="107">
        <v>1.4479166666666668E-2</v>
      </c>
      <c r="K17" s="81"/>
      <c r="L17" s="84"/>
    </row>
    <row r="18" spans="1:12" s="49" customFormat="1" x14ac:dyDescent="0.25">
      <c r="A18" s="76">
        <v>2</v>
      </c>
      <c r="B18" s="50" t="s">
        <v>141</v>
      </c>
      <c r="C18" s="22" t="s">
        <v>48</v>
      </c>
      <c r="D18" s="25"/>
      <c r="E18" s="22" t="s">
        <v>26</v>
      </c>
      <c r="F18" s="35">
        <v>0</v>
      </c>
      <c r="G18" s="35">
        <f>G20</f>
        <v>3.5648148148148154E-3</v>
      </c>
      <c r="H18" s="35"/>
      <c r="I18" s="35">
        <f>I20-H20</f>
        <v>3.5069444444444445E-3</v>
      </c>
      <c r="J18" s="35"/>
      <c r="K18" s="79">
        <f t="shared" ref="K18:K23" si="0">SUM(G18:J19)</f>
        <v>1.3645833333333331E-2</v>
      </c>
      <c r="L18" s="82">
        <f t="shared" ref="L18" si="1">IF(K18="","",RANK(K18,$K$15:$K$29,1))</f>
        <v>1</v>
      </c>
    </row>
    <row r="19" spans="1:12" s="49" customFormat="1" x14ac:dyDescent="0.25">
      <c r="A19" s="77"/>
      <c r="B19" s="51" t="s">
        <v>142</v>
      </c>
      <c r="C19" s="27" t="s">
        <v>40</v>
      </c>
      <c r="D19" s="34"/>
      <c r="E19" s="27" t="s">
        <v>112</v>
      </c>
      <c r="F19" s="37">
        <v>0</v>
      </c>
      <c r="G19" s="27"/>
      <c r="H19" s="37">
        <f>H20-G20</f>
        <v>3.2060185185185182E-3</v>
      </c>
      <c r="I19" s="37"/>
      <c r="J19" s="20">
        <f>J20-I20</f>
        <v>3.368055555555553E-3</v>
      </c>
      <c r="K19" s="80"/>
      <c r="L19" s="83"/>
    </row>
    <row r="20" spans="1:12" s="49" customFormat="1" ht="15.75" thickBot="1" x14ac:dyDescent="0.3">
      <c r="A20" s="78"/>
      <c r="B20" s="52"/>
      <c r="C20" s="28" t="s">
        <v>44</v>
      </c>
      <c r="D20" s="53"/>
      <c r="E20" s="28"/>
      <c r="F20" s="48"/>
      <c r="G20" s="107">
        <v>3.5648148148148154E-3</v>
      </c>
      <c r="H20" s="107">
        <v>6.7708333333333336E-3</v>
      </c>
      <c r="I20" s="107">
        <v>1.0277777777777778E-2</v>
      </c>
      <c r="J20" s="107">
        <v>1.3645833333333331E-2</v>
      </c>
      <c r="K20" s="81"/>
      <c r="L20" s="84"/>
    </row>
    <row r="21" spans="1:12" ht="15.75" thickBot="1" x14ac:dyDescent="0.3">
      <c r="A21" s="91">
        <v>3</v>
      </c>
      <c r="B21" s="7" t="s">
        <v>118</v>
      </c>
      <c r="C21" s="22" t="s">
        <v>116</v>
      </c>
      <c r="D21" s="2"/>
      <c r="E21" s="3" t="s">
        <v>53</v>
      </c>
      <c r="F21" s="4">
        <v>0</v>
      </c>
      <c r="G21" s="35">
        <f>G23</f>
        <v>5.9143518518518521E-3</v>
      </c>
      <c r="H21" s="35"/>
      <c r="I21" s="35">
        <f>I23-H23</f>
        <v>6.2268518518518497E-3</v>
      </c>
      <c r="J21" s="35"/>
      <c r="K21" s="79">
        <f t="shared" ref="K21:K24" si="2">SUM(G21:J22)</f>
        <v>2.6793981481481485E-2</v>
      </c>
      <c r="L21" s="94">
        <v>3</v>
      </c>
    </row>
    <row r="22" spans="1:12" x14ac:dyDescent="0.25">
      <c r="A22" s="92"/>
      <c r="B22" s="39" t="s">
        <v>119</v>
      </c>
      <c r="C22" s="27" t="s">
        <v>117</v>
      </c>
      <c r="D22" s="17"/>
      <c r="E22" s="3" t="s">
        <v>53</v>
      </c>
      <c r="F22" s="19">
        <v>0</v>
      </c>
      <c r="G22" s="27"/>
      <c r="H22" s="37">
        <f>H23-G23</f>
        <v>6.7476851851851873E-3</v>
      </c>
      <c r="I22" s="37"/>
      <c r="J22" s="20">
        <f>J23-I23</f>
        <v>7.9050925925925955E-3</v>
      </c>
      <c r="K22" s="80"/>
      <c r="L22" s="95"/>
    </row>
    <row r="23" spans="1:12" ht="15.75" thickBot="1" x14ac:dyDescent="0.3">
      <c r="A23" s="93"/>
      <c r="B23" s="33"/>
      <c r="C23" s="28" t="s">
        <v>44</v>
      </c>
      <c r="D23" s="31"/>
      <c r="E23" s="11"/>
      <c r="F23" s="6"/>
      <c r="G23" s="107">
        <v>5.9143518518518521E-3</v>
      </c>
      <c r="H23" s="107">
        <v>1.2662037037037039E-2</v>
      </c>
      <c r="I23" s="107">
        <v>1.8888888888888889E-2</v>
      </c>
      <c r="J23" s="107">
        <v>2.6793981481481485E-2</v>
      </c>
      <c r="K23" s="81"/>
      <c r="L23" s="96"/>
    </row>
    <row r="24" spans="1:12" s="49" customFormat="1" ht="15.75" thickBot="1" x14ac:dyDescent="0.3">
      <c r="A24" s="91">
        <v>4</v>
      </c>
      <c r="B24" s="50" t="s">
        <v>214</v>
      </c>
      <c r="C24" s="40" t="s">
        <v>87</v>
      </c>
      <c r="D24" s="25"/>
      <c r="E24" s="22" t="s">
        <v>26</v>
      </c>
      <c r="F24" s="35">
        <v>0</v>
      </c>
      <c r="G24" s="35">
        <f>G26</f>
        <v>4.2824074074074075E-3</v>
      </c>
      <c r="H24" s="35"/>
      <c r="I24" s="35">
        <f>I26-H26</f>
        <v>4.3518518518518515E-3</v>
      </c>
      <c r="J24" s="35"/>
      <c r="K24" s="79">
        <f>J26</f>
        <v>1.8668981481481481E-2</v>
      </c>
      <c r="L24" s="94"/>
    </row>
    <row r="25" spans="1:12" s="49" customFormat="1" x14ac:dyDescent="0.25">
      <c r="A25" s="92"/>
      <c r="B25" s="50" t="s">
        <v>214</v>
      </c>
      <c r="C25" s="27" t="s">
        <v>216</v>
      </c>
      <c r="D25" s="27"/>
      <c r="E25" s="22" t="s">
        <v>26</v>
      </c>
      <c r="F25" s="37">
        <v>0</v>
      </c>
      <c r="G25" s="27"/>
      <c r="H25" s="37">
        <f>H26-G26</f>
        <v>4.7916666666666654E-3</v>
      </c>
      <c r="I25" s="37"/>
      <c r="J25" s="20">
        <f>J26-I26</f>
        <v>5.2430555555555564E-3</v>
      </c>
      <c r="K25" s="80"/>
      <c r="L25" s="95"/>
    </row>
    <row r="26" spans="1:12" ht="15.75" thickBot="1" x14ac:dyDescent="0.3">
      <c r="A26" s="93"/>
      <c r="B26" s="33"/>
      <c r="C26" s="28" t="s">
        <v>44</v>
      </c>
      <c r="D26" s="31"/>
      <c r="E26" s="11"/>
      <c r="F26" s="6"/>
      <c r="G26" s="107">
        <v>4.2824074074074075E-3</v>
      </c>
      <c r="H26" s="107">
        <v>9.0740740740740729E-3</v>
      </c>
      <c r="I26" s="107">
        <v>1.3425925925925924E-2</v>
      </c>
      <c r="J26" s="107">
        <v>1.8668981481481481E-2</v>
      </c>
      <c r="K26" s="81"/>
      <c r="L26" s="96"/>
    </row>
    <row r="27" spans="1:12" x14ac:dyDescent="0.25">
      <c r="A27" s="91">
        <v>5</v>
      </c>
      <c r="B27" s="7"/>
      <c r="C27" s="22"/>
      <c r="D27" s="2"/>
      <c r="E27" s="3"/>
      <c r="F27" s="4"/>
      <c r="G27" s="35"/>
      <c r="H27" s="35"/>
      <c r="I27" s="35"/>
      <c r="J27" s="35"/>
      <c r="K27" s="79"/>
      <c r="L27" s="94" t="str">
        <f t="shared" ref="L27" si="3">IF(K27="","",RANK(K27,$K$15:$K$29,1))</f>
        <v/>
      </c>
    </row>
    <row r="28" spans="1:12" x14ac:dyDescent="0.25">
      <c r="A28" s="92"/>
      <c r="B28" s="39"/>
      <c r="C28" s="27"/>
      <c r="D28" s="18"/>
      <c r="E28" s="17"/>
      <c r="F28" s="19"/>
      <c r="G28" s="27"/>
      <c r="H28" s="37"/>
      <c r="I28" s="37"/>
      <c r="J28" s="20"/>
      <c r="K28" s="80"/>
      <c r="L28" s="95"/>
    </row>
    <row r="29" spans="1:12" ht="15.75" thickBot="1" x14ac:dyDescent="0.3">
      <c r="A29" s="93"/>
      <c r="B29" s="11"/>
      <c r="C29" s="28" t="s">
        <v>44</v>
      </c>
      <c r="D29" s="11"/>
      <c r="E29" s="11"/>
      <c r="F29" s="5"/>
      <c r="G29" s="107"/>
      <c r="H29" s="107"/>
      <c r="I29" s="107"/>
      <c r="J29" s="107"/>
      <c r="K29" s="81"/>
      <c r="L29" s="96"/>
    </row>
    <row r="30" spans="1:12" ht="16.5" customHeight="1" x14ac:dyDescent="0.25"/>
    <row r="31" spans="1:12" s="49" customFormat="1" x14ac:dyDescent="0.25">
      <c r="C31" s="49" t="s">
        <v>13</v>
      </c>
      <c r="F31" s="49" t="s">
        <v>31</v>
      </c>
    </row>
    <row r="32" spans="1:12" s="49" customFormat="1" ht="8.25" customHeight="1" x14ac:dyDescent="0.25"/>
    <row r="33" spans="3:6" s="49" customFormat="1" x14ac:dyDescent="0.25">
      <c r="C33" s="49" t="s">
        <v>17</v>
      </c>
      <c r="F33" s="49" t="s">
        <v>211</v>
      </c>
    </row>
    <row r="34" spans="3:6" s="49" customFormat="1" ht="9" customHeight="1" x14ac:dyDescent="0.25"/>
    <row r="35" spans="3:6" x14ac:dyDescent="0.25">
      <c r="C35" t="s">
        <v>14</v>
      </c>
      <c r="F35" t="s">
        <v>41</v>
      </c>
    </row>
  </sheetData>
  <mergeCells count="19">
    <mergeCell ref="H12:I12"/>
    <mergeCell ref="A6:L6"/>
    <mergeCell ref="A7:L7"/>
    <mergeCell ref="A8:L8"/>
    <mergeCell ref="A21:A23"/>
    <mergeCell ref="K21:K23"/>
    <mergeCell ref="L21:L23"/>
    <mergeCell ref="A15:A17"/>
    <mergeCell ref="K15:K17"/>
    <mergeCell ref="L15:L17"/>
    <mergeCell ref="A18:A20"/>
    <mergeCell ref="K18:K20"/>
    <mergeCell ref="L18:L20"/>
    <mergeCell ref="A27:A29"/>
    <mergeCell ref="K27:K29"/>
    <mergeCell ref="L27:L29"/>
    <mergeCell ref="A24:A26"/>
    <mergeCell ref="K24:K26"/>
    <mergeCell ref="L24:L26"/>
  </mergeCells>
  <pageMargins left="0.19685039370078741" right="0.19685039370078741" top="0.59055118110236227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36"/>
  <sheetViews>
    <sheetView workbookViewId="0">
      <selection activeCell="D12" sqref="D12"/>
    </sheetView>
  </sheetViews>
  <sheetFormatPr defaultRowHeight="15" x14ac:dyDescent="0.25"/>
  <cols>
    <col min="1" max="1" width="4.7109375" customWidth="1"/>
    <col min="2" max="2" width="9.7109375" customWidth="1"/>
    <col min="3" max="3" width="19.7109375" customWidth="1"/>
    <col min="4" max="4" width="9.5703125" customWidth="1"/>
    <col min="5" max="5" width="22.7109375" customWidth="1"/>
    <col min="6" max="6" width="9.140625" customWidth="1"/>
    <col min="7" max="10" width="8.28515625" customWidth="1"/>
  </cols>
  <sheetData>
    <row r="5" spans="1:12" ht="3.75" customHeight="1" x14ac:dyDescent="0.25"/>
    <row r="6" spans="1:12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12.75" customHeight="1" x14ac:dyDescent="0.25">
      <c r="A8" s="85" t="s">
        <v>183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9" customHeight="1" x14ac:dyDescent="0.25"/>
    <row r="10" spans="1:12" x14ac:dyDescent="0.25">
      <c r="C10" s="44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12" ht="15.75" thickBot="1" x14ac:dyDescent="0.3">
      <c r="C11" s="44" t="s">
        <v>7</v>
      </c>
      <c r="D11" s="24" t="s">
        <v>67</v>
      </c>
      <c r="E11" s="24"/>
      <c r="F11" s="45"/>
      <c r="G11" s="46" t="s">
        <v>11</v>
      </c>
      <c r="H11" s="16"/>
    </row>
    <row r="12" spans="1:12" ht="16.5" thickBot="1" x14ac:dyDescent="0.3">
      <c r="C12" s="44" t="s">
        <v>8</v>
      </c>
      <c r="D12" s="43" t="s">
        <v>221</v>
      </c>
      <c r="G12" s="41" t="s">
        <v>12</v>
      </c>
      <c r="H12" s="89" t="s">
        <v>215</v>
      </c>
      <c r="I12" s="90"/>
    </row>
    <row r="13" spans="1:12" ht="9" customHeight="1" thickBot="1" x14ac:dyDescent="0.3"/>
    <row r="14" spans="1:12" ht="40.5" customHeight="1" thickBot="1" x14ac:dyDescent="0.3">
      <c r="A14" s="8" t="s">
        <v>45</v>
      </c>
      <c r="B14" s="9" t="s">
        <v>3</v>
      </c>
      <c r="C14" s="9" t="s">
        <v>1</v>
      </c>
      <c r="D14" s="9" t="s">
        <v>2</v>
      </c>
      <c r="E14" s="9" t="s">
        <v>4</v>
      </c>
      <c r="F14" s="9" t="s">
        <v>9</v>
      </c>
      <c r="G14" s="9" t="s">
        <v>27</v>
      </c>
      <c r="H14" s="9" t="s">
        <v>28</v>
      </c>
      <c r="I14" s="9" t="s">
        <v>29</v>
      </c>
      <c r="J14" s="9" t="s">
        <v>30</v>
      </c>
      <c r="K14" s="9" t="s">
        <v>5</v>
      </c>
      <c r="L14" s="10" t="s">
        <v>6</v>
      </c>
    </row>
    <row r="15" spans="1:12" s="49" customFormat="1" x14ac:dyDescent="0.25">
      <c r="A15" s="76">
        <v>1</v>
      </c>
      <c r="B15" s="50" t="s">
        <v>143</v>
      </c>
      <c r="C15" s="22" t="s">
        <v>20</v>
      </c>
      <c r="D15" s="25"/>
      <c r="E15" s="22" t="s">
        <v>32</v>
      </c>
      <c r="F15" s="35">
        <v>0</v>
      </c>
      <c r="G15" s="35">
        <f>G17</f>
        <v>3.3680555555555551E-3</v>
      </c>
      <c r="H15" s="35"/>
      <c r="I15" s="35">
        <f>I17-H17</f>
        <v>3.4953703703703692E-3</v>
      </c>
      <c r="J15" s="35"/>
      <c r="K15" s="79">
        <f>SUM(G15:J16)</f>
        <v>1.3379629629629628E-2</v>
      </c>
      <c r="L15" s="82">
        <v>3</v>
      </c>
    </row>
    <row r="16" spans="1:12" s="49" customFormat="1" x14ac:dyDescent="0.25">
      <c r="A16" s="77"/>
      <c r="B16" s="51" t="s">
        <v>144</v>
      </c>
      <c r="C16" s="27" t="s">
        <v>18</v>
      </c>
      <c r="D16" s="34"/>
      <c r="E16" s="27" t="s">
        <v>32</v>
      </c>
      <c r="F16" s="37">
        <v>0</v>
      </c>
      <c r="G16" s="27"/>
      <c r="H16" s="37">
        <f>H17-G17</f>
        <v>3.1597222222222231E-3</v>
      </c>
      <c r="I16" s="37"/>
      <c r="J16" s="20">
        <f>J17-I17</f>
        <v>3.3564814814814811E-3</v>
      </c>
      <c r="K16" s="80"/>
      <c r="L16" s="83"/>
    </row>
    <row r="17" spans="1:12" s="49" customFormat="1" ht="15.75" thickBot="1" x14ac:dyDescent="0.3">
      <c r="A17" s="78"/>
      <c r="B17" s="52"/>
      <c r="C17" s="28" t="s">
        <v>44</v>
      </c>
      <c r="D17" s="26"/>
      <c r="E17" s="28"/>
      <c r="F17" s="48"/>
      <c r="G17" s="107">
        <v>3.3680555555555551E-3</v>
      </c>
      <c r="H17" s="107">
        <v>6.5277777777777782E-3</v>
      </c>
      <c r="I17" s="107">
        <v>1.0023148148148147E-2</v>
      </c>
      <c r="J17" s="107">
        <v>1.3379629629629628E-2</v>
      </c>
      <c r="K17" s="81"/>
      <c r="L17" s="84"/>
    </row>
    <row r="18" spans="1:12" s="49" customFormat="1" ht="15.75" thickBot="1" x14ac:dyDescent="0.3">
      <c r="A18" s="76">
        <v>2</v>
      </c>
      <c r="B18" s="50" t="s">
        <v>145</v>
      </c>
      <c r="C18" s="22" t="s">
        <v>90</v>
      </c>
      <c r="D18" s="25"/>
      <c r="E18" s="22" t="s">
        <v>89</v>
      </c>
      <c r="F18" s="35">
        <v>0</v>
      </c>
      <c r="G18" s="35">
        <f>G20</f>
        <v>3.2754629629629631E-3</v>
      </c>
      <c r="H18" s="35"/>
      <c r="I18" s="35">
        <f>I20-H20</f>
        <v>3.4143518518518516E-3</v>
      </c>
      <c r="J18" s="35"/>
      <c r="K18" s="79">
        <f t="shared" ref="K18" si="0">SUM(G18:J19)</f>
        <v>1.2604166666666666E-2</v>
      </c>
      <c r="L18" s="82">
        <v>2</v>
      </c>
    </row>
    <row r="19" spans="1:12" s="49" customFormat="1" x14ac:dyDescent="0.25">
      <c r="A19" s="77"/>
      <c r="B19" s="71" t="s">
        <v>146</v>
      </c>
      <c r="C19" s="23" t="s">
        <v>22</v>
      </c>
      <c r="D19" s="34"/>
      <c r="E19" s="22" t="s">
        <v>89</v>
      </c>
      <c r="F19" s="37">
        <v>0</v>
      </c>
      <c r="G19" s="27"/>
      <c r="H19" s="37">
        <f>H20-G20</f>
        <v>2.9976851851851853E-3</v>
      </c>
      <c r="I19" s="37"/>
      <c r="J19" s="20">
        <f>J20-I20</f>
        <v>2.9166666666666664E-3</v>
      </c>
      <c r="K19" s="80"/>
      <c r="L19" s="83"/>
    </row>
    <row r="20" spans="1:12" s="49" customFormat="1" ht="15.75" thickBot="1" x14ac:dyDescent="0.3">
      <c r="A20" s="78"/>
      <c r="B20" s="47"/>
      <c r="C20" s="21" t="s">
        <v>44</v>
      </c>
      <c r="D20" s="26"/>
      <c r="E20" s="21"/>
      <c r="F20" s="48"/>
      <c r="G20" s="107">
        <v>3.2754629629629631E-3</v>
      </c>
      <c r="H20" s="107">
        <v>6.2731481481481484E-3</v>
      </c>
      <c r="I20" s="107">
        <v>9.6874999999999999E-3</v>
      </c>
      <c r="J20" s="107">
        <v>1.2604166666666666E-2</v>
      </c>
      <c r="K20" s="81"/>
      <c r="L20" s="84"/>
    </row>
    <row r="21" spans="1:12" s="49" customFormat="1" x14ac:dyDescent="0.25">
      <c r="A21" s="76">
        <v>3</v>
      </c>
      <c r="B21" s="50" t="s">
        <v>147</v>
      </c>
      <c r="C21" s="22" t="s">
        <v>25</v>
      </c>
      <c r="D21" s="25"/>
      <c r="E21" s="22" t="s">
        <v>32</v>
      </c>
      <c r="F21" s="35">
        <v>0</v>
      </c>
      <c r="G21" s="35">
        <f>G23</f>
        <v>3.8078703703703707E-3</v>
      </c>
      <c r="H21" s="35"/>
      <c r="I21" s="35">
        <f>I23-H23</f>
        <v>3.7847222222222223E-3</v>
      </c>
      <c r="J21" s="35"/>
      <c r="K21" s="79">
        <f t="shared" ref="K21" si="1">SUM(G21:J22)</f>
        <v>1.4722222222222222E-2</v>
      </c>
      <c r="L21" s="82">
        <v>4</v>
      </c>
    </row>
    <row r="22" spans="1:12" s="49" customFormat="1" x14ac:dyDescent="0.25">
      <c r="A22" s="77"/>
      <c r="B22" s="51" t="s">
        <v>148</v>
      </c>
      <c r="C22" s="27" t="s">
        <v>97</v>
      </c>
      <c r="D22" s="34"/>
      <c r="E22" s="27" t="s">
        <v>32</v>
      </c>
      <c r="F22" s="37">
        <v>0</v>
      </c>
      <c r="G22" s="27"/>
      <c r="H22" s="37">
        <f>H23-G23</f>
        <v>3.530092592592592E-3</v>
      </c>
      <c r="I22" s="37"/>
      <c r="J22" s="20">
        <f>J23-I23</f>
        <v>3.5995370370370365E-3</v>
      </c>
      <c r="K22" s="80"/>
      <c r="L22" s="83"/>
    </row>
    <row r="23" spans="1:12" s="49" customFormat="1" ht="15.75" thickBot="1" x14ac:dyDescent="0.3">
      <c r="A23" s="78"/>
      <c r="B23" s="52"/>
      <c r="C23" s="28" t="s">
        <v>44</v>
      </c>
      <c r="D23" s="26"/>
      <c r="E23" s="21"/>
      <c r="F23" s="48"/>
      <c r="G23" s="107">
        <v>3.8078703703703707E-3</v>
      </c>
      <c r="H23" s="107">
        <v>7.3379629629629628E-3</v>
      </c>
      <c r="I23" s="107">
        <v>1.1122685185185185E-2</v>
      </c>
      <c r="J23" s="107">
        <v>1.4722222222222222E-2</v>
      </c>
      <c r="K23" s="81"/>
      <c r="L23" s="84"/>
    </row>
    <row r="24" spans="1:12" s="49" customFormat="1" x14ac:dyDescent="0.25">
      <c r="A24" s="76">
        <v>4</v>
      </c>
      <c r="B24" s="54" t="s">
        <v>149</v>
      </c>
      <c r="C24" s="38" t="s">
        <v>190</v>
      </c>
      <c r="D24" s="38"/>
      <c r="E24" s="22" t="s">
        <v>32</v>
      </c>
      <c r="F24" s="35">
        <v>0</v>
      </c>
      <c r="G24" s="35">
        <f>G26</f>
        <v>4.2592592592592595E-3</v>
      </c>
      <c r="H24" s="35"/>
      <c r="I24" s="35">
        <f>I26-H26</f>
        <v>4.6064814814814822E-3</v>
      </c>
      <c r="J24" s="35"/>
      <c r="K24" s="79">
        <f t="shared" ref="K24" si="2">SUM(G24:J25)</f>
        <v>1.9039351851851852E-2</v>
      </c>
      <c r="L24" s="82">
        <v>5</v>
      </c>
    </row>
    <row r="25" spans="1:12" s="49" customFormat="1" x14ac:dyDescent="0.25">
      <c r="A25" s="77"/>
      <c r="B25" s="51" t="s">
        <v>150</v>
      </c>
      <c r="C25" s="38" t="s">
        <v>191</v>
      </c>
      <c r="D25" s="34"/>
      <c r="E25" s="27" t="s">
        <v>64</v>
      </c>
      <c r="F25" s="37">
        <v>0</v>
      </c>
      <c r="G25" s="27"/>
      <c r="H25" s="37">
        <f>H26-G26</f>
        <v>5.0462962962962953E-3</v>
      </c>
      <c r="I25" s="37"/>
      <c r="J25" s="20">
        <f>J26-I26</f>
        <v>5.1273148148148154E-3</v>
      </c>
      <c r="K25" s="80"/>
      <c r="L25" s="83"/>
    </row>
    <row r="26" spans="1:12" s="49" customFormat="1" ht="15.75" thickBot="1" x14ac:dyDescent="0.3">
      <c r="A26" s="78"/>
      <c r="B26" s="52"/>
      <c r="C26" s="38"/>
      <c r="D26" s="26"/>
      <c r="E26" s="28"/>
      <c r="F26" s="48"/>
      <c r="G26" s="107">
        <v>4.2592592592592595E-3</v>
      </c>
      <c r="H26" s="107">
        <v>9.3055555555555548E-3</v>
      </c>
      <c r="I26" s="107">
        <v>1.3912037037037037E-2</v>
      </c>
      <c r="J26" s="107">
        <v>1.9039351851851852E-2</v>
      </c>
      <c r="K26" s="81"/>
      <c r="L26" s="84"/>
    </row>
    <row r="27" spans="1:12" s="49" customFormat="1" ht="15.75" thickBot="1" x14ac:dyDescent="0.3">
      <c r="A27" s="91">
        <v>5</v>
      </c>
      <c r="B27" s="50" t="s">
        <v>188</v>
      </c>
      <c r="C27" s="22" t="s">
        <v>19</v>
      </c>
      <c r="D27" s="25"/>
      <c r="E27" s="22" t="s">
        <v>64</v>
      </c>
      <c r="F27" s="35">
        <v>0</v>
      </c>
      <c r="G27" s="35">
        <f>G29</f>
        <v>3.4606481481481485E-3</v>
      </c>
      <c r="H27" s="35"/>
      <c r="I27" s="35">
        <f>I29-H29</f>
        <v>3.1365740740740755E-3</v>
      </c>
      <c r="J27" s="35"/>
      <c r="K27" s="79">
        <f t="shared" ref="K27" si="3">SUM(G27:J28)</f>
        <v>1.1805555555555555E-2</v>
      </c>
      <c r="L27" s="82">
        <v>1</v>
      </c>
    </row>
    <row r="28" spans="1:12" s="49" customFormat="1" x14ac:dyDescent="0.25">
      <c r="A28" s="92"/>
      <c r="B28" s="51" t="s">
        <v>189</v>
      </c>
      <c r="C28" s="27" t="s">
        <v>15</v>
      </c>
      <c r="D28" s="34"/>
      <c r="E28" s="22" t="s">
        <v>64</v>
      </c>
      <c r="F28" s="37">
        <v>0</v>
      </c>
      <c r="G28" s="27"/>
      <c r="H28" s="37">
        <f>H29-G29</f>
        <v>2.9050925925925919E-3</v>
      </c>
      <c r="I28" s="37"/>
      <c r="J28" s="20">
        <f>J29-I29</f>
        <v>2.3032407407407394E-3</v>
      </c>
      <c r="K28" s="80"/>
      <c r="L28" s="83"/>
    </row>
    <row r="29" spans="1:12" ht="15.75" thickBot="1" x14ac:dyDescent="0.3">
      <c r="A29" s="93"/>
      <c r="B29" s="11"/>
      <c r="C29" s="28" t="s">
        <v>44</v>
      </c>
      <c r="D29" s="5"/>
      <c r="E29" s="11"/>
      <c r="F29" s="5"/>
      <c r="G29" s="107">
        <v>3.4606481481481485E-3</v>
      </c>
      <c r="H29" s="107">
        <v>6.3657407407407404E-3</v>
      </c>
      <c r="I29" s="107">
        <v>9.5023148148148159E-3</v>
      </c>
      <c r="J29" s="107">
        <v>1.1805555555555555E-2</v>
      </c>
      <c r="K29" s="81"/>
      <c r="L29" s="84"/>
    </row>
    <row r="31" spans="1:12" s="49" customFormat="1" x14ac:dyDescent="0.25">
      <c r="C31" s="49" t="s">
        <v>13</v>
      </c>
      <c r="F31" s="49" t="s">
        <v>31</v>
      </c>
    </row>
    <row r="32" spans="1:12" s="49" customFormat="1" ht="8.25" customHeight="1" x14ac:dyDescent="0.25"/>
    <row r="33" spans="3:6" s="49" customFormat="1" ht="14.25" customHeight="1" x14ac:dyDescent="0.25">
      <c r="C33" s="49" t="s">
        <v>17</v>
      </c>
      <c r="F33" s="49" t="s">
        <v>211</v>
      </c>
    </row>
    <row r="34" spans="3:6" s="49" customFormat="1" ht="9" hidden="1" customHeight="1" x14ac:dyDescent="0.25"/>
    <row r="35" spans="3:6" hidden="1" x14ac:dyDescent="0.25">
      <c r="C35" t="s">
        <v>14</v>
      </c>
      <c r="F35" t="s">
        <v>41</v>
      </c>
    </row>
    <row r="36" spans="3:6" ht="27" customHeight="1" x14ac:dyDescent="0.25"/>
  </sheetData>
  <mergeCells count="19">
    <mergeCell ref="H12:I12"/>
    <mergeCell ref="A6:L6"/>
    <mergeCell ref="A7:L7"/>
    <mergeCell ref="A8:L8"/>
    <mergeCell ref="A27:A29"/>
    <mergeCell ref="K27:K29"/>
    <mergeCell ref="L27:L29"/>
    <mergeCell ref="A15:A17"/>
    <mergeCell ref="K15:K17"/>
    <mergeCell ref="L15:L17"/>
    <mergeCell ref="A18:A20"/>
    <mergeCell ref="K18:K20"/>
    <mergeCell ref="L18:L20"/>
    <mergeCell ref="A21:A23"/>
    <mergeCell ref="K21:K23"/>
    <mergeCell ref="L21:L23"/>
    <mergeCell ref="A24:A26"/>
    <mergeCell ref="K24:K26"/>
    <mergeCell ref="L24:L26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L35"/>
  <sheetViews>
    <sheetView topLeftCell="A4" workbookViewId="0">
      <selection activeCell="D12" sqref="D12"/>
    </sheetView>
  </sheetViews>
  <sheetFormatPr defaultRowHeight="15" x14ac:dyDescent="0.25"/>
  <cols>
    <col min="1" max="1" width="4.7109375" customWidth="1"/>
    <col min="2" max="2" width="9.7109375" customWidth="1"/>
    <col min="3" max="3" width="20.7109375" customWidth="1"/>
    <col min="4" max="4" width="9.7109375" customWidth="1"/>
    <col min="5" max="5" width="22.7109375" customWidth="1"/>
    <col min="6" max="6" width="9.140625" customWidth="1"/>
    <col min="7" max="10" width="8.28515625" customWidth="1"/>
    <col min="11" max="12" width="8.7109375" customWidth="1"/>
  </cols>
  <sheetData>
    <row r="5" spans="1:12" ht="3.75" customHeight="1" x14ac:dyDescent="0.25"/>
    <row r="6" spans="1:12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</row>
    <row r="7" spans="1:12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</row>
    <row r="8" spans="1:12" ht="12.75" customHeight="1" x14ac:dyDescent="0.25">
      <c r="A8" s="85" t="s">
        <v>114</v>
      </c>
      <c r="B8" s="85"/>
      <c r="C8" s="85"/>
      <c r="D8" s="85"/>
      <c r="E8" s="85"/>
      <c r="F8" s="85"/>
      <c r="G8" s="85"/>
      <c r="H8" s="85"/>
      <c r="I8" s="85"/>
    </row>
    <row r="10" spans="1:12" x14ac:dyDescent="0.25">
      <c r="C10" s="44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12" ht="15.75" thickBot="1" x14ac:dyDescent="0.3">
      <c r="C11" s="44" t="s">
        <v>7</v>
      </c>
      <c r="D11" s="24" t="s">
        <v>67</v>
      </c>
      <c r="E11" s="24"/>
      <c r="F11" s="45"/>
      <c r="G11" s="46" t="s">
        <v>11</v>
      </c>
      <c r="H11" s="16"/>
    </row>
    <row r="12" spans="1:12" ht="16.5" thickBot="1" x14ac:dyDescent="0.3">
      <c r="C12" s="44" t="s">
        <v>8</v>
      </c>
      <c r="D12" s="43" t="s">
        <v>221</v>
      </c>
      <c r="G12" s="41" t="s">
        <v>12</v>
      </c>
      <c r="H12" s="89" t="s">
        <v>215</v>
      </c>
      <c r="I12" s="90"/>
    </row>
    <row r="13" spans="1:12" ht="15.75" thickBot="1" x14ac:dyDescent="0.3"/>
    <row r="14" spans="1:12" ht="40.5" customHeight="1" thickBot="1" x14ac:dyDescent="0.3">
      <c r="A14" s="8" t="s">
        <v>45</v>
      </c>
      <c r="B14" s="9" t="s">
        <v>3</v>
      </c>
      <c r="C14" s="9" t="s">
        <v>1</v>
      </c>
      <c r="D14" s="9" t="s">
        <v>2</v>
      </c>
      <c r="E14" s="9" t="s">
        <v>4</v>
      </c>
      <c r="F14" s="9" t="s">
        <v>9</v>
      </c>
      <c r="G14" s="9" t="s">
        <v>27</v>
      </c>
      <c r="H14" s="9" t="s">
        <v>28</v>
      </c>
      <c r="I14" s="9" t="s">
        <v>29</v>
      </c>
      <c r="J14" s="9" t="s">
        <v>30</v>
      </c>
      <c r="K14" s="9" t="s">
        <v>5</v>
      </c>
      <c r="L14" s="10" t="s">
        <v>6</v>
      </c>
    </row>
    <row r="15" spans="1:12" s="49" customFormat="1" x14ac:dyDescent="0.25">
      <c r="A15" s="76">
        <v>2</v>
      </c>
      <c r="B15" s="50" t="s">
        <v>129</v>
      </c>
      <c r="C15" s="22" t="s">
        <v>61</v>
      </c>
      <c r="D15" s="25"/>
      <c r="E15" s="22" t="s">
        <v>26</v>
      </c>
      <c r="F15" s="35">
        <v>0</v>
      </c>
      <c r="G15" s="35">
        <f>G17</f>
        <v>3.0902777777777782E-3</v>
      </c>
      <c r="H15" s="35"/>
      <c r="I15" s="35">
        <f>I17-H17</f>
        <v>3.2638888888888874E-3</v>
      </c>
      <c r="J15" s="35"/>
      <c r="K15" s="79">
        <f>SUM(G15:J16)</f>
        <v>1.2175925925925929E-2</v>
      </c>
      <c r="L15" s="82">
        <v>2</v>
      </c>
    </row>
    <row r="16" spans="1:12" s="49" customFormat="1" x14ac:dyDescent="0.25">
      <c r="A16" s="77"/>
      <c r="B16" s="51" t="s">
        <v>130</v>
      </c>
      <c r="C16" s="27" t="s">
        <v>43</v>
      </c>
      <c r="D16" s="34"/>
      <c r="E16" s="27" t="s">
        <v>26</v>
      </c>
      <c r="F16" s="37">
        <v>0</v>
      </c>
      <c r="G16" s="27"/>
      <c r="H16" s="37">
        <f>H17-G17</f>
        <v>2.8703703703703708E-3</v>
      </c>
      <c r="I16" s="37"/>
      <c r="J16" s="20">
        <f>J17-I17</f>
        <v>2.9513888888888923E-3</v>
      </c>
      <c r="K16" s="80"/>
      <c r="L16" s="83"/>
    </row>
    <row r="17" spans="1:12" s="49" customFormat="1" ht="15.75" thickBot="1" x14ac:dyDescent="0.3">
      <c r="A17" s="78"/>
      <c r="B17" s="109"/>
      <c r="C17" s="110" t="s">
        <v>44</v>
      </c>
      <c r="D17" s="114"/>
      <c r="E17" s="110"/>
      <c r="F17" s="107"/>
      <c r="G17" s="107">
        <v>3.0902777777777782E-3</v>
      </c>
      <c r="H17" s="107">
        <v>5.9606481481481489E-3</v>
      </c>
      <c r="I17" s="107">
        <v>9.2245370370370363E-3</v>
      </c>
      <c r="J17" s="107">
        <v>1.2175925925925929E-2</v>
      </c>
      <c r="K17" s="81"/>
      <c r="L17" s="84"/>
    </row>
    <row r="18" spans="1:12" s="49" customFormat="1" x14ac:dyDescent="0.25">
      <c r="A18" s="76">
        <v>3</v>
      </c>
      <c r="B18" s="50" t="s">
        <v>131</v>
      </c>
      <c r="C18" s="22" t="s">
        <v>62</v>
      </c>
      <c r="D18" s="25"/>
      <c r="E18" s="22" t="s">
        <v>26</v>
      </c>
      <c r="F18" s="35">
        <v>0</v>
      </c>
      <c r="G18" s="35">
        <f>G20</f>
        <v>3.0787037037037037E-3</v>
      </c>
      <c r="H18" s="35"/>
      <c r="I18" s="35">
        <f>I20-H20</f>
        <v>3.2638888888888891E-3</v>
      </c>
      <c r="J18" s="35"/>
      <c r="K18" s="79">
        <f t="shared" ref="K18:K29" si="0">SUM(G18:J19)</f>
        <v>1.3530092592592594E-2</v>
      </c>
      <c r="L18" s="82">
        <v>4</v>
      </c>
    </row>
    <row r="19" spans="1:12" s="49" customFormat="1" x14ac:dyDescent="0.25">
      <c r="A19" s="77"/>
      <c r="B19" s="51" t="s">
        <v>132</v>
      </c>
      <c r="C19" s="27" t="s">
        <v>63</v>
      </c>
      <c r="D19" s="34"/>
      <c r="E19" s="27" t="s">
        <v>26</v>
      </c>
      <c r="F19" s="37">
        <v>0</v>
      </c>
      <c r="G19" s="27"/>
      <c r="H19" s="37">
        <f>H20-G20</f>
        <v>3.3796296296296296E-3</v>
      </c>
      <c r="I19" s="37"/>
      <c r="J19" s="20">
        <f>J20-I20</f>
        <v>3.8078703703703712E-3</v>
      </c>
      <c r="K19" s="80"/>
      <c r="L19" s="83"/>
    </row>
    <row r="20" spans="1:12" s="49" customFormat="1" ht="15.75" thickBot="1" x14ac:dyDescent="0.3">
      <c r="A20" s="78"/>
      <c r="B20" s="52"/>
      <c r="C20" s="110" t="s">
        <v>44</v>
      </c>
      <c r="D20" s="114"/>
      <c r="E20" s="110"/>
      <c r="F20" s="107"/>
      <c r="G20" s="107">
        <v>3.0787037037037037E-3</v>
      </c>
      <c r="H20" s="107">
        <v>6.4583333333333333E-3</v>
      </c>
      <c r="I20" s="107">
        <v>9.7222222222222224E-3</v>
      </c>
      <c r="J20" s="107">
        <v>1.3530092592592594E-2</v>
      </c>
      <c r="K20" s="81"/>
      <c r="L20" s="84"/>
    </row>
    <row r="21" spans="1:12" s="49" customFormat="1" x14ac:dyDescent="0.25">
      <c r="A21" s="76">
        <v>4</v>
      </c>
      <c r="B21" s="50" t="s">
        <v>133</v>
      </c>
      <c r="C21" s="32" t="s">
        <v>50</v>
      </c>
      <c r="D21" s="25"/>
      <c r="E21" s="22" t="s">
        <v>26</v>
      </c>
      <c r="F21" s="35">
        <v>0</v>
      </c>
      <c r="G21" s="35">
        <f>G23</f>
        <v>3.2175925925925926E-3</v>
      </c>
      <c r="H21" s="35"/>
      <c r="I21" s="35">
        <f>I23-H23</f>
        <v>3.1249999999999984E-3</v>
      </c>
      <c r="J21" s="35"/>
      <c r="K21" s="79">
        <f t="shared" ref="K21:K29" si="1">SUM(G21:J22)</f>
        <v>1.2233796296296296E-2</v>
      </c>
      <c r="L21" s="82">
        <v>3</v>
      </c>
    </row>
    <row r="22" spans="1:12" s="49" customFormat="1" x14ac:dyDescent="0.25">
      <c r="A22" s="77"/>
      <c r="B22" s="51" t="s">
        <v>134</v>
      </c>
      <c r="C22" s="27" t="s">
        <v>42</v>
      </c>
      <c r="D22" s="34"/>
      <c r="E22" s="27" t="s">
        <v>26</v>
      </c>
      <c r="F22" s="37">
        <v>0</v>
      </c>
      <c r="G22" s="27"/>
      <c r="H22" s="37">
        <f>H23-G23</f>
        <v>2.8703703703703717E-3</v>
      </c>
      <c r="I22" s="37"/>
      <c r="J22" s="20">
        <f>J23-I23</f>
        <v>3.0208333333333337E-3</v>
      </c>
      <c r="K22" s="80"/>
      <c r="L22" s="83"/>
    </row>
    <row r="23" spans="1:12" s="49" customFormat="1" ht="15.75" thickBot="1" x14ac:dyDescent="0.3">
      <c r="A23" s="78"/>
      <c r="B23" s="109"/>
      <c r="C23" s="110" t="s">
        <v>44</v>
      </c>
      <c r="D23" s="114"/>
      <c r="E23" s="110"/>
      <c r="F23" s="107"/>
      <c r="G23" s="107">
        <v>3.2175925925925926E-3</v>
      </c>
      <c r="H23" s="107">
        <v>6.0879629629629643E-3</v>
      </c>
      <c r="I23" s="107">
        <v>9.2129629629629627E-3</v>
      </c>
      <c r="J23" s="107">
        <v>1.2233796296296296E-2</v>
      </c>
      <c r="K23" s="81"/>
      <c r="L23" s="84"/>
    </row>
    <row r="24" spans="1:12" s="49" customFormat="1" x14ac:dyDescent="0.25">
      <c r="A24" s="76">
        <v>5</v>
      </c>
      <c r="B24" s="50" t="s">
        <v>135</v>
      </c>
      <c r="C24" s="32" t="s">
        <v>65</v>
      </c>
      <c r="D24" s="25"/>
      <c r="E24" s="22" t="s">
        <v>26</v>
      </c>
      <c r="F24" s="35">
        <v>0</v>
      </c>
      <c r="G24" s="35">
        <f>G26</f>
        <v>3.4490740740740745E-3</v>
      </c>
      <c r="H24" s="35"/>
      <c r="I24" s="35">
        <f>I26-H26</f>
        <v>3.6111111111111092E-3</v>
      </c>
      <c r="J24" s="35"/>
      <c r="K24" s="79">
        <f t="shared" ref="K24:K29" si="2">SUM(G24:J25)</f>
        <v>1.4768518518518519E-2</v>
      </c>
      <c r="L24" s="82">
        <v>5</v>
      </c>
    </row>
    <row r="25" spans="1:12" s="49" customFormat="1" x14ac:dyDescent="0.25">
      <c r="A25" s="77"/>
      <c r="B25" s="51" t="s">
        <v>136</v>
      </c>
      <c r="C25" s="27" t="s">
        <v>66</v>
      </c>
      <c r="D25" s="34"/>
      <c r="E25" s="27" t="s">
        <v>26</v>
      </c>
      <c r="F25" s="37">
        <v>0</v>
      </c>
      <c r="G25" s="27"/>
      <c r="H25" s="37">
        <f>H26-G26</f>
        <v>3.6921296296296298E-3</v>
      </c>
      <c r="I25" s="37"/>
      <c r="J25" s="20">
        <f>J26-I26</f>
        <v>4.0162037037037059E-3</v>
      </c>
      <c r="K25" s="80"/>
      <c r="L25" s="83"/>
    </row>
    <row r="26" spans="1:12" s="49" customFormat="1" ht="15.75" thickBot="1" x14ac:dyDescent="0.3">
      <c r="A26" s="78"/>
      <c r="B26" s="110"/>
      <c r="C26" s="110"/>
      <c r="D26" s="110"/>
      <c r="E26" s="110"/>
      <c r="F26" s="105"/>
      <c r="G26" s="107">
        <v>3.4490740740740745E-3</v>
      </c>
      <c r="H26" s="107">
        <v>7.1412037037037043E-3</v>
      </c>
      <c r="I26" s="107">
        <v>1.0752314814814814E-2</v>
      </c>
      <c r="J26" s="107">
        <v>1.4768518518518519E-2</v>
      </c>
      <c r="K26" s="81"/>
      <c r="L26" s="84"/>
    </row>
    <row r="27" spans="1:12" s="49" customFormat="1" ht="15.75" thickBot="1" x14ac:dyDescent="0.3">
      <c r="A27" s="91">
        <v>6</v>
      </c>
      <c r="B27" s="50" t="s">
        <v>137</v>
      </c>
      <c r="C27" s="22" t="s">
        <v>82</v>
      </c>
      <c r="D27" s="25"/>
      <c r="E27" s="22" t="s">
        <v>79</v>
      </c>
      <c r="F27" s="35">
        <v>0</v>
      </c>
      <c r="G27" s="35">
        <f>G29</f>
        <v>2.9166666666666668E-3</v>
      </c>
      <c r="H27" s="35"/>
      <c r="I27" s="35">
        <f>I29-H29</f>
        <v>3.0092592592592593E-3</v>
      </c>
      <c r="J27" s="35"/>
      <c r="K27" s="79">
        <f t="shared" ref="K27:K29" si="3">SUM(G27:J28)</f>
        <v>1.1944444444444445E-2</v>
      </c>
      <c r="L27" s="94">
        <v>1</v>
      </c>
    </row>
    <row r="28" spans="1:12" s="49" customFormat="1" x14ac:dyDescent="0.25">
      <c r="A28" s="92"/>
      <c r="B28" s="51" t="s">
        <v>138</v>
      </c>
      <c r="C28" s="27" t="s">
        <v>83</v>
      </c>
      <c r="D28" s="34"/>
      <c r="E28" s="22" t="s">
        <v>79</v>
      </c>
      <c r="F28" s="37">
        <v>0</v>
      </c>
      <c r="G28" s="27"/>
      <c r="H28" s="37">
        <f>H29-G29</f>
        <v>2.8819444444444444E-3</v>
      </c>
      <c r="I28" s="37"/>
      <c r="J28" s="20">
        <f>J29-I29</f>
        <v>3.1365740740740746E-3</v>
      </c>
      <c r="K28" s="80"/>
      <c r="L28" s="95"/>
    </row>
    <row r="29" spans="1:12" ht="15.75" thickBot="1" x14ac:dyDescent="0.3">
      <c r="A29" s="93"/>
      <c r="B29" s="110"/>
      <c r="C29" s="110" t="s">
        <v>44</v>
      </c>
      <c r="D29" s="110"/>
      <c r="E29" s="110"/>
      <c r="F29" s="105"/>
      <c r="G29" s="107">
        <v>2.9166666666666668E-3</v>
      </c>
      <c r="H29" s="107">
        <v>5.7986111111111112E-3</v>
      </c>
      <c r="I29" s="107">
        <v>8.8078703703703704E-3</v>
      </c>
      <c r="J29" s="107">
        <v>1.1944444444444445E-2</v>
      </c>
      <c r="K29" s="81"/>
      <c r="L29" s="96"/>
    </row>
    <row r="31" spans="1:12" s="49" customFormat="1" x14ac:dyDescent="0.25">
      <c r="C31" s="49" t="s">
        <v>13</v>
      </c>
      <c r="F31" s="49" t="s">
        <v>31</v>
      </c>
    </row>
    <row r="32" spans="1:12" s="49" customFormat="1" ht="8.25" customHeight="1" x14ac:dyDescent="0.25"/>
    <row r="33" spans="3:6" s="49" customFormat="1" x14ac:dyDescent="0.25">
      <c r="C33" s="49" t="s">
        <v>17</v>
      </c>
      <c r="F33" s="49" t="s">
        <v>211</v>
      </c>
    </row>
    <row r="34" spans="3:6" s="49" customFormat="1" ht="9" customHeight="1" x14ac:dyDescent="0.25"/>
    <row r="35" spans="3:6" x14ac:dyDescent="0.25">
      <c r="C35" t="s">
        <v>14</v>
      </c>
      <c r="F35" t="s">
        <v>41</v>
      </c>
    </row>
  </sheetData>
  <mergeCells count="19">
    <mergeCell ref="A18:A20"/>
    <mergeCell ref="K18:K20"/>
    <mergeCell ref="L18:L20"/>
    <mergeCell ref="A21:A23"/>
    <mergeCell ref="K21:K23"/>
    <mergeCell ref="L21:L23"/>
    <mergeCell ref="A24:A26"/>
    <mergeCell ref="K24:K26"/>
    <mergeCell ref="L24:L26"/>
    <mergeCell ref="A27:A29"/>
    <mergeCell ref="K27:K29"/>
    <mergeCell ref="L27:L29"/>
    <mergeCell ref="A15:A17"/>
    <mergeCell ref="K15:K17"/>
    <mergeCell ref="L15:L17"/>
    <mergeCell ref="A8:I8"/>
    <mergeCell ref="A6:I6"/>
    <mergeCell ref="A7:I7"/>
    <mergeCell ref="H12:I12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N32"/>
  <sheetViews>
    <sheetView topLeftCell="A10" workbookViewId="0">
      <selection activeCell="D15" sqref="D15"/>
    </sheetView>
  </sheetViews>
  <sheetFormatPr defaultRowHeight="15" x14ac:dyDescent="0.25"/>
  <cols>
    <col min="1" max="1" width="4.7109375" customWidth="1"/>
    <col min="2" max="2" width="9.7109375" customWidth="1"/>
    <col min="3" max="3" width="20.7109375" customWidth="1"/>
    <col min="4" max="4" width="9.7109375" customWidth="1"/>
    <col min="5" max="5" width="22.7109375" customWidth="1"/>
    <col min="6" max="6" width="9.140625" customWidth="1"/>
    <col min="7" max="12" width="8.28515625" customWidth="1"/>
    <col min="13" max="14" width="8.7109375" customWidth="1"/>
  </cols>
  <sheetData>
    <row r="6" spans="1:14" ht="15.75" x14ac:dyDescent="0.25">
      <c r="A6" s="85" t="s">
        <v>0</v>
      </c>
      <c r="B6" s="85"/>
      <c r="C6" s="85"/>
      <c r="D6" s="85"/>
      <c r="E6" s="85"/>
      <c r="F6" s="85"/>
      <c r="G6" s="85"/>
      <c r="H6" s="85"/>
      <c r="I6" s="85"/>
    </row>
    <row r="7" spans="1:14" ht="3.75" customHeight="1" x14ac:dyDescent="0.25">
      <c r="A7" s="85"/>
      <c r="B7" s="85"/>
      <c r="C7" s="85"/>
      <c r="D7" s="85"/>
      <c r="E7" s="85"/>
      <c r="F7" s="85"/>
      <c r="G7" s="85"/>
      <c r="H7" s="85"/>
      <c r="I7" s="85"/>
    </row>
    <row r="8" spans="1:14" ht="12.75" customHeight="1" x14ac:dyDescent="0.25">
      <c r="A8" s="85" t="s">
        <v>115</v>
      </c>
      <c r="B8" s="85"/>
      <c r="C8" s="85"/>
      <c r="D8" s="85"/>
      <c r="E8" s="85"/>
      <c r="F8" s="85"/>
      <c r="G8" s="85"/>
      <c r="H8" s="85"/>
      <c r="I8" s="85"/>
    </row>
    <row r="10" spans="1:14" x14ac:dyDescent="0.25">
      <c r="C10" s="44" t="s">
        <v>68</v>
      </c>
      <c r="D10" s="24" t="s">
        <v>107</v>
      </c>
      <c r="E10" s="24"/>
      <c r="F10" s="45"/>
      <c r="G10" s="46" t="s">
        <v>10</v>
      </c>
      <c r="H10" s="16" t="s">
        <v>55</v>
      </c>
    </row>
    <row r="11" spans="1:14" ht="15.75" thickBot="1" x14ac:dyDescent="0.3">
      <c r="C11" s="44" t="s">
        <v>7</v>
      </c>
      <c r="D11" s="24" t="s">
        <v>67</v>
      </c>
      <c r="E11" s="24"/>
      <c r="F11" s="45"/>
      <c r="G11" s="46" t="s">
        <v>11</v>
      </c>
      <c r="H11" s="16"/>
    </row>
    <row r="12" spans="1:14" ht="16.5" thickBot="1" x14ac:dyDescent="0.3">
      <c r="C12" s="44" t="s">
        <v>8</v>
      </c>
      <c r="D12" s="43" t="s">
        <v>221</v>
      </c>
      <c r="G12" s="41" t="s">
        <v>12</v>
      </c>
      <c r="H12" s="89" t="s">
        <v>215</v>
      </c>
      <c r="I12" s="90"/>
    </row>
    <row r="13" spans="1:14" ht="15.75" thickBo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14" ht="39" customHeight="1" thickBot="1" x14ac:dyDescent="0.3">
      <c r="A14" s="13" t="s">
        <v>45</v>
      </c>
      <c r="B14" s="12" t="s">
        <v>3</v>
      </c>
      <c r="C14" s="12" t="s">
        <v>1</v>
      </c>
      <c r="D14" s="12" t="s">
        <v>2</v>
      </c>
      <c r="E14" s="12" t="s">
        <v>4</v>
      </c>
      <c r="F14" s="12" t="s">
        <v>9</v>
      </c>
      <c r="G14" s="12" t="s">
        <v>27</v>
      </c>
      <c r="H14" s="12" t="s">
        <v>28</v>
      </c>
      <c r="I14" s="12" t="s">
        <v>29</v>
      </c>
      <c r="J14" s="12" t="s">
        <v>30</v>
      </c>
      <c r="K14" s="12" t="s">
        <v>51</v>
      </c>
      <c r="L14" s="12" t="s">
        <v>52</v>
      </c>
      <c r="M14" s="12" t="s">
        <v>5</v>
      </c>
      <c r="N14" s="14" t="s">
        <v>6</v>
      </c>
    </row>
    <row r="15" spans="1:14" s="49" customFormat="1" x14ac:dyDescent="0.25">
      <c r="A15" s="77">
        <v>1</v>
      </c>
      <c r="B15" s="50" t="s">
        <v>197</v>
      </c>
      <c r="C15" s="125" t="s">
        <v>24</v>
      </c>
      <c r="D15" s="25"/>
      <c r="E15" s="22" t="s">
        <v>26</v>
      </c>
      <c r="F15" s="56">
        <v>0</v>
      </c>
      <c r="G15" s="35">
        <f>G17</f>
        <v>3.3912037037037036E-3</v>
      </c>
      <c r="H15" s="35"/>
      <c r="I15" s="35">
        <f>I17-H17</f>
        <v>3.7500000000000007E-3</v>
      </c>
      <c r="J15" s="35"/>
      <c r="K15" s="35"/>
      <c r="L15" s="35"/>
      <c r="M15" s="79">
        <f>SUM(G17:L17)</f>
        <v>3.5555555555555556E-2</v>
      </c>
      <c r="N15" s="83">
        <f>IF(M15="","",RANK(M15,$M$15:$M$26,1))</f>
        <v>4</v>
      </c>
    </row>
    <row r="16" spans="1:14" s="49" customFormat="1" x14ac:dyDescent="0.25">
      <c r="A16" s="77"/>
      <c r="B16" s="51" t="s">
        <v>198</v>
      </c>
      <c r="C16" s="126" t="s">
        <v>92</v>
      </c>
      <c r="D16" s="34"/>
      <c r="E16" s="27" t="s">
        <v>26</v>
      </c>
      <c r="F16" s="37">
        <v>0</v>
      </c>
      <c r="G16" s="27"/>
      <c r="H16" s="37">
        <f>H17-G17</f>
        <v>3.5763888888888885E-3</v>
      </c>
      <c r="I16" s="37"/>
      <c r="J16" s="20">
        <f>J17-I17</f>
        <v>3.7615740740740752E-3</v>
      </c>
      <c r="K16" s="37"/>
      <c r="L16" s="20"/>
      <c r="M16" s="80"/>
      <c r="N16" s="83"/>
    </row>
    <row r="17" spans="1:14" s="49" customFormat="1" ht="15.75" thickBot="1" x14ac:dyDescent="0.3">
      <c r="A17" s="78"/>
      <c r="B17" s="52"/>
      <c r="C17" s="127" t="s">
        <v>44</v>
      </c>
      <c r="D17" s="53"/>
      <c r="E17" s="28"/>
      <c r="F17" s="48"/>
      <c r="G17" s="107">
        <v>3.3912037037037036E-3</v>
      </c>
      <c r="H17" s="107">
        <v>6.9675925925925921E-3</v>
      </c>
      <c r="I17" s="107">
        <v>1.0717592592592593E-2</v>
      </c>
      <c r="J17" s="107">
        <v>1.4479166666666668E-2</v>
      </c>
      <c r="K17" s="107"/>
      <c r="L17" s="107"/>
      <c r="M17" s="81"/>
      <c r="N17" s="84"/>
    </row>
    <row r="18" spans="1:14" s="49" customFormat="1" x14ac:dyDescent="0.25">
      <c r="A18" s="76">
        <v>2</v>
      </c>
      <c r="B18" s="50" t="s">
        <v>199</v>
      </c>
      <c r="C18" s="125" t="s">
        <v>84</v>
      </c>
      <c r="D18" s="25"/>
      <c r="E18" s="22" t="s">
        <v>32</v>
      </c>
      <c r="F18" s="35">
        <v>0</v>
      </c>
      <c r="G18" s="35">
        <f>G20</f>
        <v>3.3217592592592591E-3</v>
      </c>
      <c r="H18" s="35"/>
      <c r="I18" s="35">
        <f>I20-H20</f>
        <v>3.7615740740740743E-3</v>
      </c>
      <c r="J18" s="35"/>
      <c r="K18" s="35"/>
      <c r="L18" s="35"/>
      <c r="M18" s="79">
        <f>SUM(G18:J19)</f>
        <v>1.3738425925925926E-2</v>
      </c>
      <c r="N18" s="82">
        <f>IF(M18="","",RANK(M18,$M$15:$M$26,1))</f>
        <v>3</v>
      </c>
    </row>
    <row r="19" spans="1:14" s="49" customFormat="1" x14ac:dyDescent="0.25">
      <c r="A19" s="77"/>
      <c r="B19" s="51" t="s">
        <v>200</v>
      </c>
      <c r="C19" s="126" t="s">
        <v>23</v>
      </c>
      <c r="D19" s="34"/>
      <c r="E19" s="27" t="s">
        <v>32</v>
      </c>
      <c r="F19" s="37">
        <v>0</v>
      </c>
      <c r="G19" s="27"/>
      <c r="H19" s="37">
        <f>H20-G20</f>
        <v>3.2407407407407406E-3</v>
      </c>
      <c r="I19" s="37"/>
      <c r="J19" s="20">
        <f>J20-I20</f>
        <v>3.4143518518518524E-3</v>
      </c>
      <c r="K19" s="37"/>
      <c r="L19" s="20"/>
      <c r="M19" s="80"/>
      <c r="N19" s="83"/>
    </row>
    <row r="20" spans="1:14" s="49" customFormat="1" ht="16.5" customHeight="1" thickBot="1" x14ac:dyDescent="0.3">
      <c r="A20" s="78"/>
      <c r="B20" s="52"/>
      <c r="C20" s="127" t="s">
        <v>44</v>
      </c>
      <c r="D20" s="53"/>
      <c r="E20" s="28"/>
      <c r="F20" s="48"/>
      <c r="G20" s="107">
        <v>3.3217592592592591E-3</v>
      </c>
      <c r="H20" s="107">
        <v>6.5624999999999998E-3</v>
      </c>
      <c r="I20" s="107">
        <v>1.0324074074074074E-2</v>
      </c>
      <c r="J20" s="107">
        <v>1.3738425925925926E-2</v>
      </c>
      <c r="K20" s="107"/>
      <c r="L20" s="107"/>
      <c r="M20" s="81"/>
      <c r="N20" s="84"/>
    </row>
    <row r="21" spans="1:14" s="49" customFormat="1" ht="15.75" thickBot="1" x14ac:dyDescent="0.3">
      <c r="A21" s="76">
        <v>3</v>
      </c>
      <c r="B21" s="50" t="s">
        <v>193</v>
      </c>
      <c r="C21" s="125" t="s">
        <v>85</v>
      </c>
      <c r="D21" s="25"/>
      <c r="E21" s="22" t="s">
        <v>79</v>
      </c>
      <c r="F21" s="35">
        <v>0</v>
      </c>
      <c r="G21" s="35">
        <f>G23</f>
        <v>3.4606481481481485E-3</v>
      </c>
      <c r="H21" s="35"/>
      <c r="I21" s="35">
        <f>I23-H23</f>
        <v>3.7268518518518519E-3</v>
      </c>
      <c r="J21" s="35"/>
      <c r="K21" s="35"/>
      <c r="L21" s="35"/>
      <c r="M21" s="79">
        <f>SUM(G21:J22)</f>
        <v>1.3645833333333331E-2</v>
      </c>
      <c r="N21" s="82">
        <f>IF(M21="","",RANK(M21,$M$15:$M$26,1))</f>
        <v>2</v>
      </c>
    </row>
    <row r="22" spans="1:14" s="49" customFormat="1" x14ac:dyDescent="0.25">
      <c r="A22" s="77"/>
      <c r="B22" s="51" t="s">
        <v>194</v>
      </c>
      <c r="C22" s="126" t="s">
        <v>86</v>
      </c>
      <c r="D22" s="34"/>
      <c r="E22" s="22" t="s">
        <v>79</v>
      </c>
      <c r="F22" s="37">
        <v>0</v>
      </c>
      <c r="G22" s="27"/>
      <c r="H22" s="37">
        <f>H23-G23</f>
        <v>3.2060185185185186E-3</v>
      </c>
      <c r="I22" s="37"/>
      <c r="J22" s="20">
        <f>J23-I23</f>
        <v>3.252314814814812E-3</v>
      </c>
      <c r="K22" s="37"/>
      <c r="L22" s="20"/>
      <c r="M22" s="80"/>
      <c r="N22" s="83"/>
    </row>
    <row r="23" spans="1:14" s="49" customFormat="1" ht="15.75" thickBot="1" x14ac:dyDescent="0.3">
      <c r="A23" s="78"/>
      <c r="B23" s="52"/>
      <c r="C23" s="127" t="s">
        <v>44</v>
      </c>
      <c r="D23" s="53"/>
      <c r="E23" s="28"/>
      <c r="F23" s="48"/>
      <c r="G23" s="107">
        <v>3.4606481481481485E-3</v>
      </c>
      <c r="H23" s="107">
        <v>6.6666666666666671E-3</v>
      </c>
      <c r="I23" s="107">
        <v>1.0393518518518519E-2</v>
      </c>
      <c r="J23" s="107">
        <v>1.3645833333333331E-2</v>
      </c>
      <c r="K23" s="107"/>
      <c r="L23" s="107"/>
      <c r="M23" s="81"/>
      <c r="N23" s="84"/>
    </row>
    <row r="24" spans="1:14" s="49" customFormat="1" ht="15.75" thickBot="1" x14ac:dyDescent="0.3">
      <c r="A24" s="76">
        <v>5</v>
      </c>
      <c r="B24" s="50" t="s">
        <v>201</v>
      </c>
      <c r="C24" s="125" t="s">
        <v>39</v>
      </c>
      <c r="D24" s="25"/>
      <c r="E24" s="22" t="s">
        <v>89</v>
      </c>
      <c r="F24" s="35">
        <v>0</v>
      </c>
      <c r="G24" s="35">
        <f>G26</f>
        <v>3.4953703703703705E-3</v>
      </c>
      <c r="H24" s="35"/>
      <c r="I24" s="35">
        <f>I26-H26</f>
        <v>3.4722222222222212E-3</v>
      </c>
      <c r="J24" s="35"/>
      <c r="K24" s="35"/>
      <c r="L24" s="35"/>
      <c r="M24" s="79">
        <f t="shared" ref="M24:M26" si="0">SUM(G24:J25)</f>
        <v>1.3206018518518518E-2</v>
      </c>
      <c r="N24" s="82">
        <f>IF(M24="","",RANK(M24,$M$15:$M$26,1))</f>
        <v>1</v>
      </c>
    </row>
    <row r="25" spans="1:14" s="49" customFormat="1" x14ac:dyDescent="0.25">
      <c r="A25" s="77"/>
      <c r="B25" s="51" t="s">
        <v>202</v>
      </c>
      <c r="C25" s="126" t="s">
        <v>91</v>
      </c>
      <c r="D25" s="34"/>
      <c r="E25" s="22" t="s">
        <v>89</v>
      </c>
      <c r="F25" s="37">
        <v>0</v>
      </c>
      <c r="G25" s="27"/>
      <c r="H25" s="37">
        <f>H26-G26</f>
        <v>3.1597222222222231E-3</v>
      </c>
      <c r="I25" s="37"/>
      <c r="J25" s="20">
        <f>J26-I26</f>
        <v>3.0787037037037033E-3</v>
      </c>
      <c r="K25" s="37"/>
      <c r="L25" s="20"/>
      <c r="M25" s="80"/>
      <c r="N25" s="83"/>
    </row>
    <row r="26" spans="1:14" s="49" customFormat="1" ht="15.75" thickBot="1" x14ac:dyDescent="0.3">
      <c r="A26" s="78"/>
      <c r="B26" s="28"/>
      <c r="C26" s="28" t="s">
        <v>44</v>
      </c>
      <c r="D26" s="28"/>
      <c r="E26" s="28"/>
      <c r="F26" s="21"/>
      <c r="G26" s="107">
        <v>3.4953703703703705E-3</v>
      </c>
      <c r="H26" s="107">
        <v>6.6550925925925935E-3</v>
      </c>
      <c r="I26" s="107">
        <v>1.0127314814814815E-2</v>
      </c>
      <c r="J26" s="107">
        <v>1.3206018518518518E-2</v>
      </c>
      <c r="K26" s="107"/>
      <c r="L26" s="107"/>
      <c r="M26" s="81"/>
      <c r="N26" s="84"/>
    </row>
    <row r="27" spans="1:14" ht="12.75" customHeight="1" x14ac:dyDescent="0.25"/>
    <row r="28" spans="1:14" s="49" customFormat="1" x14ac:dyDescent="0.25">
      <c r="C28" s="49" t="s">
        <v>13</v>
      </c>
      <c r="F28" s="49" t="s">
        <v>31</v>
      </c>
    </row>
    <row r="29" spans="1:14" s="49" customFormat="1" ht="8.25" customHeight="1" x14ac:dyDescent="0.25"/>
    <row r="30" spans="1:14" s="49" customFormat="1" x14ac:dyDescent="0.25">
      <c r="C30" s="49" t="s">
        <v>17</v>
      </c>
      <c r="F30" s="49" t="s">
        <v>211</v>
      </c>
    </row>
    <row r="31" spans="1:14" s="49" customFormat="1" ht="9" customHeight="1" x14ac:dyDescent="0.25"/>
    <row r="32" spans="1:14" x14ac:dyDescent="0.25">
      <c r="C32" t="s">
        <v>14</v>
      </c>
      <c r="F32" t="s">
        <v>41</v>
      </c>
    </row>
  </sheetData>
  <mergeCells count="16">
    <mergeCell ref="M18:M20"/>
    <mergeCell ref="N18:N20"/>
    <mergeCell ref="A15:A17"/>
    <mergeCell ref="A21:A23"/>
    <mergeCell ref="M24:M26"/>
    <mergeCell ref="N24:N26"/>
    <mergeCell ref="M21:M23"/>
    <mergeCell ref="N21:N23"/>
    <mergeCell ref="M15:M17"/>
    <mergeCell ref="N15:N17"/>
    <mergeCell ref="A24:A26"/>
    <mergeCell ref="A6:I6"/>
    <mergeCell ref="A7:I7"/>
    <mergeCell ref="A8:I8"/>
    <mergeCell ref="A18:A20"/>
    <mergeCell ref="H12:I12"/>
  </mergeCells>
  <pageMargins left="0.19685039370078741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L32"/>
  <sheetViews>
    <sheetView topLeftCell="A19" workbookViewId="0">
      <selection activeCell="D13" sqref="D13"/>
    </sheetView>
  </sheetViews>
  <sheetFormatPr defaultRowHeight="15" x14ac:dyDescent="0.25"/>
  <cols>
    <col min="1" max="1" width="4.7109375" customWidth="1"/>
    <col min="2" max="2" width="9.7109375" customWidth="1"/>
    <col min="3" max="3" width="21.7109375" customWidth="1"/>
    <col min="4" max="4" width="11.42578125" customWidth="1"/>
    <col min="5" max="5" width="21.7109375" customWidth="1"/>
    <col min="6" max="6" width="9.42578125" customWidth="1"/>
    <col min="7" max="10" width="8" customWidth="1"/>
    <col min="11" max="12" width="8.7109375" customWidth="1"/>
  </cols>
  <sheetData>
    <row r="7" spans="1:12" ht="15.75" x14ac:dyDescent="0.25">
      <c r="A7" s="85" t="s">
        <v>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ht="3.75" customHeight="1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12.75" customHeight="1" x14ac:dyDescent="0.25">
      <c r="A9" s="85" t="s">
        <v>35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16.5" customHeight="1" x14ac:dyDescent="0.25"/>
    <row r="11" spans="1:12" x14ac:dyDescent="0.25">
      <c r="C11" s="44" t="s">
        <v>68</v>
      </c>
      <c r="D11" s="24" t="s">
        <v>107</v>
      </c>
      <c r="E11" s="24"/>
      <c r="F11" s="45"/>
      <c r="G11" s="46" t="s">
        <v>10</v>
      </c>
      <c r="H11" s="16" t="s">
        <v>55</v>
      </c>
    </row>
    <row r="12" spans="1:12" ht="15.75" thickBot="1" x14ac:dyDescent="0.3">
      <c r="C12" s="44" t="s">
        <v>7</v>
      </c>
      <c r="D12" s="24" t="s">
        <v>67</v>
      </c>
      <c r="E12" s="24"/>
      <c r="F12" s="45"/>
      <c r="G12" s="46" t="s">
        <v>11</v>
      </c>
      <c r="H12" s="16"/>
    </row>
    <row r="13" spans="1:12" ht="16.5" thickBot="1" x14ac:dyDescent="0.3">
      <c r="C13" s="44" t="s">
        <v>8</v>
      </c>
      <c r="D13" s="43" t="s">
        <v>221</v>
      </c>
      <c r="G13" s="41" t="s">
        <v>12</v>
      </c>
      <c r="H13" s="89" t="s">
        <v>215</v>
      </c>
      <c r="I13" s="90"/>
    </row>
    <row r="14" spans="1:12" ht="15.75" x14ac:dyDescent="0.25">
      <c r="G14" s="15"/>
      <c r="H14" s="88"/>
      <c r="I14" s="88"/>
    </row>
    <row r="16" spans="1:12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2" ht="39" thickBot="1" x14ac:dyDescent="0.3">
      <c r="A17" s="8" t="s">
        <v>45</v>
      </c>
      <c r="B17" s="9" t="s">
        <v>3</v>
      </c>
      <c r="C17" s="9" t="s">
        <v>1</v>
      </c>
      <c r="D17" s="9" t="s">
        <v>2</v>
      </c>
      <c r="E17" s="9" t="s">
        <v>4</v>
      </c>
      <c r="F17" s="9" t="s">
        <v>9</v>
      </c>
      <c r="G17" s="9" t="s">
        <v>27</v>
      </c>
      <c r="H17" s="9" t="s">
        <v>28</v>
      </c>
      <c r="I17" s="9" t="s">
        <v>29</v>
      </c>
      <c r="J17" s="9" t="s">
        <v>30</v>
      </c>
      <c r="K17" s="9" t="s">
        <v>5</v>
      </c>
      <c r="L17" s="10" t="s">
        <v>6</v>
      </c>
    </row>
    <row r="18" spans="1:12" s="49" customFormat="1" x14ac:dyDescent="0.25">
      <c r="A18" s="76">
        <v>1</v>
      </c>
      <c r="B18" s="50" t="s">
        <v>123</v>
      </c>
      <c r="C18" s="22" t="s">
        <v>69</v>
      </c>
      <c r="D18" s="25"/>
      <c r="E18" s="72" t="s">
        <v>70</v>
      </c>
      <c r="F18" s="35">
        <v>0</v>
      </c>
      <c r="G18" s="35">
        <f>G20</f>
        <v>3.4953703703703705E-3</v>
      </c>
      <c r="H18" s="35"/>
      <c r="I18" s="35">
        <f>I20-H20</f>
        <v>3.5300925925925934E-3</v>
      </c>
      <c r="J18" s="35"/>
      <c r="K18" s="79">
        <f>SUM(G18:J19)</f>
        <v>1.2974537037037036E-2</v>
      </c>
      <c r="L18" s="100">
        <f>IF(K18="","",RANK(K18,$K$18:$K$23,1))</f>
        <v>1</v>
      </c>
    </row>
    <row r="19" spans="1:12" s="49" customFormat="1" x14ac:dyDescent="0.25">
      <c r="A19" s="77"/>
      <c r="B19" s="51" t="s">
        <v>124</v>
      </c>
      <c r="C19" s="27" t="s">
        <v>16</v>
      </c>
      <c r="D19" s="34"/>
      <c r="E19" s="27" t="s">
        <v>70</v>
      </c>
      <c r="F19" s="37">
        <v>0</v>
      </c>
      <c r="G19" s="27"/>
      <c r="H19" s="37">
        <f>H20-G20</f>
        <v>2.9745370370370364E-3</v>
      </c>
      <c r="I19" s="37"/>
      <c r="J19" s="20">
        <f>J20-I20</f>
        <v>2.974537037037036E-3</v>
      </c>
      <c r="K19" s="80"/>
      <c r="L19" s="101"/>
    </row>
    <row r="20" spans="1:12" s="49" customFormat="1" ht="15.75" thickBot="1" x14ac:dyDescent="0.3">
      <c r="A20" s="78"/>
      <c r="B20" s="47"/>
      <c r="C20" s="21"/>
      <c r="D20" s="26"/>
      <c r="E20" s="21"/>
      <c r="F20" s="48"/>
      <c r="G20" s="107">
        <v>3.4953703703703705E-3</v>
      </c>
      <c r="H20" s="107">
        <v>6.4699074074074069E-3</v>
      </c>
      <c r="I20" s="107">
        <v>0.01</v>
      </c>
      <c r="J20" s="107">
        <v>1.2974537037037036E-2</v>
      </c>
      <c r="K20" s="81"/>
      <c r="L20" s="102"/>
    </row>
    <row r="21" spans="1:12" s="49" customFormat="1" ht="17.25" customHeight="1" thickBot="1" x14ac:dyDescent="0.3">
      <c r="A21" s="76">
        <v>2</v>
      </c>
      <c r="B21" s="50" t="s">
        <v>125</v>
      </c>
      <c r="C21" s="22" t="s">
        <v>71</v>
      </c>
      <c r="D21" s="25"/>
      <c r="E21" s="22" t="s">
        <v>26</v>
      </c>
      <c r="F21" s="35">
        <v>0</v>
      </c>
      <c r="G21" s="35">
        <f>G23</f>
        <v>3.2291666666666666E-3</v>
      </c>
      <c r="H21" s="35"/>
      <c r="I21" s="35">
        <f>I23-H23</f>
        <v>3.1828703703703698E-3</v>
      </c>
      <c r="J21" s="35"/>
      <c r="K21" s="79">
        <f t="shared" ref="K21:K26" si="0">SUM(G21:J22)</f>
        <v>1.3078703703703703E-2</v>
      </c>
      <c r="L21" s="100">
        <f>IF(K21="","",RANK(K21,$K$18:$K$23,1))</f>
        <v>2</v>
      </c>
    </row>
    <row r="22" spans="1:12" s="49" customFormat="1" ht="17.25" customHeight="1" x14ac:dyDescent="0.25">
      <c r="A22" s="77"/>
      <c r="B22" s="51" t="s">
        <v>126</v>
      </c>
      <c r="C22" s="27" t="s">
        <v>72</v>
      </c>
      <c r="D22" s="34"/>
      <c r="E22" s="22" t="s">
        <v>26</v>
      </c>
      <c r="F22" s="37">
        <v>0</v>
      </c>
      <c r="G22" s="27"/>
      <c r="H22" s="37">
        <f>H23-G23</f>
        <v>3.4259259259259269E-3</v>
      </c>
      <c r="I22" s="37"/>
      <c r="J22" s="20">
        <f>J23-I23</f>
        <v>3.2407407407407402E-3</v>
      </c>
      <c r="K22" s="80"/>
      <c r="L22" s="101"/>
    </row>
    <row r="23" spans="1:12" s="49" customFormat="1" ht="17.25" customHeight="1" thickBot="1" x14ac:dyDescent="0.3">
      <c r="A23" s="78"/>
      <c r="B23" s="21"/>
      <c r="C23" s="21"/>
      <c r="D23" s="21"/>
      <c r="E23" s="21"/>
      <c r="F23" s="21"/>
      <c r="G23" s="107">
        <v>3.2291666666666666E-3</v>
      </c>
      <c r="H23" s="107">
        <v>6.6550925925925935E-3</v>
      </c>
      <c r="I23" s="107">
        <v>9.8379629629629633E-3</v>
      </c>
      <c r="J23" s="107">
        <v>1.3078703703703703E-2</v>
      </c>
      <c r="K23" s="81"/>
      <c r="L23" s="102"/>
    </row>
    <row r="24" spans="1:12" s="49" customFormat="1" ht="17.25" customHeight="1" thickBot="1" x14ac:dyDescent="0.3">
      <c r="A24" s="91">
        <v>2</v>
      </c>
      <c r="B24" s="50" t="s">
        <v>127</v>
      </c>
      <c r="C24" s="22" t="s">
        <v>73</v>
      </c>
      <c r="D24" s="25"/>
      <c r="E24" s="22" t="s">
        <v>26</v>
      </c>
      <c r="F24" s="35">
        <v>0</v>
      </c>
      <c r="G24" s="35">
        <f>G26</f>
        <v>3.4490740740740745E-3</v>
      </c>
      <c r="H24" s="35"/>
      <c r="I24" s="35">
        <f>I26-H26</f>
        <v>3.657407407407407E-3</v>
      </c>
      <c r="J24" s="35"/>
      <c r="K24" s="79">
        <f t="shared" ref="K24:K26" si="1">SUM(G24:J25)</f>
        <v>1.3611111111111114E-2</v>
      </c>
      <c r="L24" s="97" t="e">
        <f>IF(K24="","",RANK(K24,$K$18:$K$23,1))</f>
        <v>#N/A</v>
      </c>
    </row>
    <row r="25" spans="1:12" s="49" customFormat="1" ht="17.25" customHeight="1" x14ac:dyDescent="0.25">
      <c r="A25" s="92"/>
      <c r="B25" s="51" t="s">
        <v>128</v>
      </c>
      <c r="C25" s="27" t="s">
        <v>74</v>
      </c>
      <c r="D25" s="34"/>
      <c r="E25" s="22" t="s">
        <v>26</v>
      </c>
      <c r="F25" s="37">
        <v>0</v>
      </c>
      <c r="G25" s="27"/>
      <c r="H25" s="37">
        <f>H26-G26</f>
        <v>3.2060185185185191E-3</v>
      </c>
      <c r="I25" s="37"/>
      <c r="J25" s="20">
        <f>J26-I26</f>
        <v>3.2986111111111133E-3</v>
      </c>
      <c r="K25" s="80"/>
      <c r="L25" s="98"/>
    </row>
    <row r="26" spans="1:12" ht="17.25" customHeight="1" thickBot="1" x14ac:dyDescent="0.3">
      <c r="A26" s="93"/>
      <c r="B26" s="5"/>
      <c r="C26" s="21"/>
      <c r="D26" s="5"/>
      <c r="E26" s="5"/>
      <c r="F26" s="5"/>
      <c r="G26" s="107">
        <v>3.4490740740740745E-3</v>
      </c>
      <c r="H26" s="107">
        <v>6.6550925925925935E-3</v>
      </c>
      <c r="I26" s="107">
        <v>1.03125E-2</v>
      </c>
      <c r="J26" s="107">
        <v>1.3611111111111114E-2</v>
      </c>
      <c r="K26" s="81"/>
      <c r="L26" s="99"/>
    </row>
    <row r="28" spans="1:12" s="49" customFormat="1" x14ac:dyDescent="0.25">
      <c r="C28" s="49" t="s">
        <v>13</v>
      </c>
      <c r="F28" s="49" t="s">
        <v>31</v>
      </c>
    </row>
    <row r="29" spans="1:12" s="49" customFormat="1" ht="8.25" customHeight="1" x14ac:dyDescent="0.25"/>
    <row r="30" spans="1:12" s="49" customFormat="1" x14ac:dyDescent="0.25">
      <c r="C30" s="49" t="s">
        <v>17</v>
      </c>
      <c r="F30" s="49" t="s">
        <v>211</v>
      </c>
    </row>
    <row r="31" spans="1:12" s="49" customFormat="1" ht="9" customHeight="1" x14ac:dyDescent="0.25"/>
    <row r="32" spans="1:12" x14ac:dyDescent="0.25">
      <c r="C32" t="s">
        <v>14</v>
      </c>
      <c r="F32" t="s">
        <v>41</v>
      </c>
    </row>
  </sheetData>
  <mergeCells count="14">
    <mergeCell ref="A7:L7"/>
    <mergeCell ref="A8:L8"/>
    <mergeCell ref="A9:L9"/>
    <mergeCell ref="K18:K20"/>
    <mergeCell ref="L18:L20"/>
    <mergeCell ref="H14:I14"/>
    <mergeCell ref="A24:A26"/>
    <mergeCell ref="K24:K26"/>
    <mergeCell ref="L24:L26"/>
    <mergeCell ref="H13:I13"/>
    <mergeCell ref="A18:A20"/>
    <mergeCell ref="A21:A23"/>
    <mergeCell ref="K21:K23"/>
    <mergeCell ref="L21:L23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 2012 и моложе</vt:lpstr>
      <vt:lpstr>М 2012 и моложе</vt:lpstr>
      <vt:lpstr>Д 2010-2011</vt:lpstr>
      <vt:lpstr>М 2010-2011</vt:lpstr>
      <vt:lpstr>Д- 2008-2009</vt:lpstr>
      <vt:lpstr>Ю 2008-2009</vt:lpstr>
      <vt:lpstr>Ю 2005-2007</vt:lpstr>
      <vt:lpstr>Д-2005-2007</vt:lpstr>
      <vt:lpstr>Д 2002-2004 г.р.</vt:lpstr>
      <vt:lpstr>М 2001 - 49 г.р.</vt:lpstr>
      <vt:lpstr>Д 2001 г.р. - 49 лет</vt:lpstr>
      <vt:lpstr>60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123</cp:lastModifiedBy>
  <cp:lastPrinted>2021-04-04T11:03:10Z</cp:lastPrinted>
  <dcterms:created xsi:type="dcterms:W3CDTF">2017-01-14T10:38:07Z</dcterms:created>
  <dcterms:modified xsi:type="dcterms:W3CDTF">2021-04-04T12:06:25Z</dcterms:modified>
</cp:coreProperties>
</file>