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Протолы соревнований\"/>
    </mc:Choice>
  </mc:AlternateContent>
  <bookViews>
    <workbookView xWindow="240" yWindow="225" windowWidth="9555" windowHeight="8955" tabRatio="824"/>
  </bookViews>
  <sheets>
    <sheet name="Ю-2008 и моложе" sheetId="1" r:id="rId1"/>
    <sheet name="Д-2008 и моложе" sheetId="2" r:id="rId2"/>
    <sheet name="Ю 2005-2007" sheetId="3" r:id="rId3"/>
    <sheet name="Д 2005-2007" sheetId="4" r:id="rId4"/>
    <sheet name="Ю 2002-2004" sheetId="5" r:id="rId5"/>
    <sheet name="Д 2002-2004" sheetId="6" r:id="rId6"/>
    <sheet name="М 2001-49" sheetId="9" r:id="rId7"/>
    <sheet name="Ж 2001-49" sheetId="10" r:id="rId8"/>
    <sheet name="М 50-59" sheetId="11" r:id="rId9"/>
    <sheet name="Ж 50-59" sheetId="12" r:id="rId10"/>
    <sheet name="М 60 лет и старше" sheetId="13" r:id="rId11"/>
    <sheet name="Ж 60 лет и старше" sheetId="14" r:id="rId12"/>
    <sheet name="ГТО" sheetId="15" r:id="rId13"/>
  </sheets>
  <calcPr calcId="152511"/>
</workbook>
</file>

<file path=xl/calcChain.xml><?xml version="1.0" encoding="utf-8"?>
<calcChain xmlns="http://schemas.openxmlformats.org/spreadsheetml/2006/main">
  <c r="H18" i="5" l="1"/>
  <c r="H12" i="1"/>
  <c r="J17" i="4" l="1"/>
  <c r="J15" i="4"/>
  <c r="J13" i="4"/>
  <c r="J11" i="4"/>
  <c r="I16" i="4"/>
  <c r="I14" i="4"/>
  <c r="I12" i="4"/>
  <c r="I10" i="4"/>
  <c r="I10" i="3"/>
  <c r="H17" i="4"/>
  <c r="H15" i="4"/>
  <c r="H13" i="4"/>
  <c r="H11" i="4"/>
  <c r="J13" i="3"/>
  <c r="J15" i="3"/>
  <c r="J19" i="3"/>
  <c r="J21" i="3"/>
  <c r="J17" i="3"/>
  <c r="J11" i="3"/>
  <c r="I18" i="3"/>
  <c r="I20" i="3"/>
  <c r="I16" i="3"/>
  <c r="I14" i="3"/>
  <c r="I12" i="3"/>
  <c r="H13" i="3"/>
  <c r="H15" i="3"/>
  <c r="H17" i="3"/>
  <c r="H19" i="3"/>
  <c r="H21" i="3"/>
  <c r="H11" i="3"/>
  <c r="H18" i="2"/>
  <c r="H16" i="2"/>
  <c r="H14" i="2"/>
  <c r="H12" i="2"/>
  <c r="H22" i="1" l="1"/>
  <c r="I21" i="1" s="1"/>
  <c r="H16" i="1"/>
  <c r="H14" i="1"/>
  <c r="I13" i="1" s="1"/>
  <c r="H18" i="1"/>
  <c r="I17" i="1" s="1"/>
  <c r="H20" i="1"/>
  <c r="I19" i="1" s="1"/>
  <c r="I15" i="1"/>
  <c r="J18" i="6"/>
  <c r="H18" i="6"/>
  <c r="I17" i="6"/>
  <c r="J16" i="6"/>
  <c r="H16" i="6"/>
  <c r="I15" i="6"/>
  <c r="J14" i="6"/>
  <c r="H14" i="6"/>
  <c r="I13" i="6"/>
  <c r="J12" i="6"/>
  <c r="H12" i="6"/>
  <c r="I11" i="6"/>
  <c r="I15" i="5"/>
  <c r="J16" i="5"/>
  <c r="H16" i="5"/>
  <c r="J14" i="5"/>
  <c r="I13" i="5"/>
  <c r="H14" i="5"/>
  <c r="J12" i="5"/>
  <c r="I11" i="5"/>
  <c r="H12" i="5"/>
  <c r="I13" i="2"/>
  <c r="I15" i="2"/>
  <c r="I17" i="2"/>
  <c r="I11" i="2"/>
  <c r="I11" i="1"/>
  <c r="H12" i="9"/>
  <c r="H13" i="9"/>
  <c r="H14" i="9"/>
  <c r="H15" i="9"/>
  <c r="K16" i="4"/>
  <c r="K14" i="4"/>
  <c r="K12" i="4"/>
  <c r="K10" i="4"/>
  <c r="K20" i="3"/>
  <c r="K18" i="3"/>
  <c r="K16" i="3"/>
  <c r="K14" i="3"/>
  <c r="K12" i="3"/>
  <c r="K10" i="3"/>
  <c r="K13" i="14"/>
  <c r="K15" i="14"/>
  <c r="K17" i="14"/>
  <c r="K19" i="14"/>
  <c r="K21" i="14"/>
  <c r="K23" i="14"/>
  <c r="K25" i="14"/>
  <c r="K27" i="14"/>
  <c r="K29" i="14"/>
  <c r="K31" i="14"/>
  <c r="L31" i="14" s="1"/>
  <c r="K11" i="14"/>
  <c r="L11" i="14" s="1"/>
  <c r="H23" i="13"/>
  <c r="H22" i="13"/>
  <c r="H21" i="13"/>
  <c r="H20" i="13"/>
  <c r="H19" i="13"/>
  <c r="H18" i="13"/>
  <c r="H17" i="13"/>
  <c r="H16" i="13"/>
  <c r="H15" i="13"/>
  <c r="H14" i="13"/>
  <c r="H13" i="13"/>
  <c r="I13" i="13" s="1"/>
  <c r="H12" i="13"/>
  <c r="H11" i="13"/>
  <c r="H17" i="15"/>
  <c r="H16" i="15"/>
  <c r="H15" i="15"/>
  <c r="H14" i="15"/>
  <c r="H13" i="15"/>
  <c r="H12" i="15"/>
  <c r="H11" i="15"/>
  <c r="H23" i="12"/>
  <c r="H22" i="12"/>
  <c r="H21" i="12"/>
  <c r="H20" i="12"/>
  <c r="H19" i="12"/>
  <c r="I19" i="12" s="1"/>
  <c r="H18" i="12"/>
  <c r="H17" i="12"/>
  <c r="H16" i="12"/>
  <c r="H15" i="12"/>
  <c r="H14" i="12"/>
  <c r="H13" i="12"/>
  <c r="H12" i="12"/>
  <c r="H11" i="12"/>
  <c r="H18" i="11"/>
  <c r="H17" i="11"/>
  <c r="H16" i="11"/>
  <c r="H15" i="11"/>
  <c r="H14" i="11"/>
  <c r="H13" i="11"/>
  <c r="H12" i="11"/>
  <c r="H11" i="11"/>
  <c r="H17" i="10"/>
  <c r="H16" i="10"/>
  <c r="H15" i="10"/>
  <c r="H14" i="10"/>
  <c r="H13" i="10"/>
  <c r="H12" i="10"/>
  <c r="H11" i="10"/>
  <c r="H11" i="9"/>
  <c r="I11" i="9" s="1"/>
  <c r="I11" i="11" l="1"/>
  <c r="I11" i="10"/>
  <c r="I17" i="10"/>
  <c r="I13" i="12"/>
  <c r="I23" i="12"/>
  <c r="I13" i="10"/>
  <c r="I15" i="10"/>
  <c r="I11" i="12"/>
  <c r="I17" i="12"/>
  <c r="I21" i="13"/>
  <c r="I11" i="15"/>
  <c r="K17" i="6"/>
  <c r="K11" i="6"/>
  <c r="K13" i="6"/>
  <c r="K15" i="6"/>
  <c r="K15" i="5"/>
  <c r="K13" i="5"/>
  <c r="K11" i="5"/>
  <c r="L10" i="4"/>
  <c r="L20" i="3"/>
  <c r="L10" i="3"/>
  <c r="J11" i="1"/>
  <c r="J11" i="2"/>
  <c r="I13" i="9"/>
  <c r="J15" i="2"/>
  <c r="J15" i="1"/>
  <c r="J19" i="1"/>
  <c r="L12" i="4"/>
  <c r="L14" i="4"/>
  <c r="L16" i="4"/>
  <c r="L18" i="3"/>
  <c r="L14" i="3"/>
  <c r="L12" i="3"/>
  <c r="L16" i="3"/>
  <c r="J13" i="2"/>
  <c r="J17" i="2"/>
  <c r="J13" i="1"/>
  <c r="J21" i="1"/>
  <c r="J17" i="1"/>
  <c r="L27" i="14"/>
  <c r="L25" i="14"/>
  <c r="L29" i="14"/>
  <c r="L23" i="14"/>
  <c r="L21" i="14"/>
  <c r="L19" i="14"/>
  <c r="L17" i="14"/>
  <c r="L13" i="14"/>
  <c r="L15" i="14"/>
  <c r="I16" i="15"/>
  <c r="I12" i="15"/>
  <c r="I13" i="15"/>
  <c r="I15" i="15"/>
  <c r="I17" i="15"/>
  <c r="I14" i="15"/>
  <c r="I21" i="12"/>
  <c r="I22" i="12"/>
  <c r="I15" i="12"/>
  <c r="I13" i="11"/>
  <c r="I17" i="11"/>
  <c r="I15" i="11"/>
  <c r="I15" i="9"/>
  <c r="I15" i="13"/>
  <c r="I23" i="13"/>
  <c r="I12" i="13"/>
  <c r="I17" i="13"/>
  <c r="I11" i="13"/>
  <c r="I14" i="13"/>
  <c r="I19" i="13"/>
  <c r="I22" i="13"/>
  <c r="I18" i="13"/>
  <c r="I20" i="13"/>
  <c r="I16" i="13"/>
  <c r="I12" i="12"/>
  <c r="I14" i="12"/>
  <c r="I16" i="12"/>
  <c r="I18" i="12"/>
  <c r="I20" i="12"/>
  <c r="I12" i="11"/>
  <c r="I18" i="11"/>
  <c r="I14" i="11"/>
  <c r="I16" i="11"/>
  <c r="I12" i="10"/>
  <c r="I14" i="10"/>
  <c r="I16" i="10"/>
  <c r="I14" i="9"/>
  <c r="I12" i="9"/>
  <c r="L13" i="6" l="1"/>
  <c r="L15" i="6"/>
  <c r="L17" i="6"/>
  <c r="L11" i="6"/>
  <c r="L15" i="5"/>
  <c r="L13" i="5"/>
  <c r="L11" i="5"/>
</calcChain>
</file>

<file path=xl/sharedStrings.xml><?xml version="1.0" encoding="utf-8"?>
<sst xmlns="http://schemas.openxmlformats.org/spreadsheetml/2006/main" count="560" uniqueCount="170">
  <si>
    <t>ПРОТОКОЛ РЕЗУЛЬТАТОВ</t>
  </si>
  <si>
    <t>№п/п</t>
  </si>
  <si>
    <t>Фамилия, имя</t>
  </si>
  <si>
    <t>Год рождения</t>
  </si>
  <si>
    <t>Стартовый номер</t>
  </si>
  <si>
    <t>Организация</t>
  </si>
  <si>
    <t>Результат</t>
  </si>
  <si>
    <t>Место</t>
  </si>
  <si>
    <t>Место проведения:</t>
  </si>
  <si>
    <t>Дата проведения:</t>
  </si>
  <si>
    <t>Время финиша</t>
  </si>
  <si>
    <t>Стартовое время, мин.</t>
  </si>
  <si>
    <t>соревнований по лыжным гонкам</t>
  </si>
  <si>
    <t>Начало гонки:</t>
  </si>
  <si>
    <t>Окончание гонки:</t>
  </si>
  <si>
    <t>Дистанция:</t>
  </si>
  <si>
    <t>Главный судья соревнований:</t>
  </si>
  <si>
    <t>Секретарь соревнований:</t>
  </si>
  <si>
    <t>Солоницын Кирилл</t>
  </si>
  <si>
    <t>Тоншаево ДЮСШ</t>
  </si>
  <si>
    <t>Юдинцев Алексей</t>
  </si>
  <si>
    <t>Горева Нина</t>
  </si>
  <si>
    <t>Хлыбова Ирина</t>
  </si>
  <si>
    <t>Маштаков Александр</t>
  </si>
  <si>
    <t>Судья соревнований:</t>
  </si>
  <si>
    <t>Клюжева Евгения</t>
  </si>
  <si>
    <t>Тоншаевская ДЮСШ</t>
  </si>
  <si>
    <t>20.01.2019 год</t>
  </si>
  <si>
    <t xml:space="preserve">        км</t>
  </si>
  <si>
    <t>Чикишев Виктор</t>
  </si>
  <si>
    <t>Солоницын Павел</t>
  </si>
  <si>
    <t>Маковеев Никита</t>
  </si>
  <si>
    <t>Иванова Варвара</t>
  </si>
  <si>
    <t>Шахунья ФОК</t>
  </si>
  <si>
    <t>Савиных Иван</t>
  </si>
  <si>
    <t>мужчины 40-59 г.р.</t>
  </si>
  <si>
    <t>женщины 40-59 лет</t>
  </si>
  <si>
    <t xml:space="preserve"> М 60 лет и старше</t>
  </si>
  <si>
    <t>Садовников Андрей</t>
  </si>
  <si>
    <t>Чечуров Василий</t>
  </si>
  <si>
    <t>ДЮСШ "Чайка" г. Ветлуга</t>
  </si>
  <si>
    <t xml:space="preserve">    10    км</t>
  </si>
  <si>
    <t xml:space="preserve">  4      км</t>
  </si>
  <si>
    <t xml:space="preserve">    6    км</t>
  </si>
  <si>
    <t>24.03.2019 год</t>
  </si>
  <si>
    <t>2008 г.р. и моложе</t>
  </si>
  <si>
    <t>соревнований по лыжным гонкам  (эстафеты) 24 марта 2019 г.</t>
  </si>
  <si>
    <t xml:space="preserve">    2 Х 1    км</t>
  </si>
  <si>
    <t>юноши 2005-2007 г.р.</t>
  </si>
  <si>
    <t>девушки 2005-2007 г.р.</t>
  </si>
  <si>
    <t>юноши 2002-2004г.р</t>
  </si>
  <si>
    <t xml:space="preserve">    2 Х 2   км</t>
  </si>
  <si>
    <t xml:space="preserve">    4 Х 1    км</t>
  </si>
  <si>
    <t>Сулоев Михаил</t>
  </si>
  <si>
    <t>Кикоть Сергей</t>
  </si>
  <si>
    <t>Воронин Даниил</t>
  </si>
  <si>
    <t>Веселова Виктория</t>
  </si>
  <si>
    <t xml:space="preserve">Смирнова Полина </t>
  </si>
  <si>
    <t>Бакутов Стас</t>
  </si>
  <si>
    <t>Красник Максим</t>
  </si>
  <si>
    <t>Смирнов Сергей</t>
  </si>
  <si>
    <t xml:space="preserve">Кислицына Алина </t>
  </si>
  <si>
    <t xml:space="preserve">Архипова Анастасия </t>
  </si>
  <si>
    <t xml:space="preserve">Хлыбова Дарья </t>
  </si>
  <si>
    <t>Амосов Кирилл</t>
  </si>
  <si>
    <t>Пеньков Андрей</t>
  </si>
  <si>
    <t>Кардаполов Александр</t>
  </si>
  <si>
    <t>Золотова Наталья</t>
  </si>
  <si>
    <t xml:space="preserve">Багатырева Елизавета </t>
  </si>
  <si>
    <t>Арсеньтева Елизавета</t>
  </si>
  <si>
    <t>Смирнова Анна</t>
  </si>
  <si>
    <t>Смирнова Валерия</t>
  </si>
  <si>
    <t>Толстоброва Анастасия</t>
  </si>
  <si>
    <t>Воронцов Максим</t>
  </si>
  <si>
    <t>Веселов Михаил</t>
  </si>
  <si>
    <t>Голубев Никита</t>
  </si>
  <si>
    <t>Гредягина Александра</t>
  </si>
  <si>
    <t>Смирнова Ольга</t>
  </si>
  <si>
    <t>Голубина Татьяна</t>
  </si>
  <si>
    <t>Перминова Дарья</t>
  </si>
  <si>
    <t>Овсяников Илья</t>
  </si>
  <si>
    <t>Золотов Петр</t>
  </si>
  <si>
    <t>Сморкалов Захар</t>
  </si>
  <si>
    <t>Смирнов Михаил</t>
  </si>
  <si>
    <t>Дудин Константин</t>
  </si>
  <si>
    <t>Петров Дима</t>
  </si>
  <si>
    <t>Русов Сергей</t>
  </si>
  <si>
    <t>Смирнов Константин</t>
  </si>
  <si>
    <t>Голубин Сергей</t>
  </si>
  <si>
    <t>Голубин Иван</t>
  </si>
  <si>
    <t>Банник Иван</t>
  </si>
  <si>
    <t>Смирнов А.</t>
  </si>
  <si>
    <t>Гусева Лиза</t>
  </si>
  <si>
    <t>Кузнецова Дарья</t>
  </si>
  <si>
    <t>Веселова Катя</t>
  </si>
  <si>
    <t>Горева Вера</t>
  </si>
  <si>
    <t>Некаев Владимир</t>
  </si>
  <si>
    <t xml:space="preserve">    4 Х 2   км</t>
  </si>
  <si>
    <t>Шахунья</t>
  </si>
  <si>
    <t>девушки 2002-2004г.р</t>
  </si>
  <si>
    <t>6-1</t>
  </si>
  <si>
    <t>6-2</t>
  </si>
  <si>
    <t>7-1</t>
  </si>
  <si>
    <t>7-2</t>
  </si>
  <si>
    <t>8-2</t>
  </si>
  <si>
    <t>8-3</t>
  </si>
  <si>
    <t>9-1</t>
  </si>
  <si>
    <t>9-2</t>
  </si>
  <si>
    <t>5-3</t>
  </si>
  <si>
    <t>5-4</t>
  </si>
  <si>
    <t>6-3</t>
  </si>
  <si>
    <t>6-4</t>
  </si>
  <si>
    <t>7-3</t>
  </si>
  <si>
    <t>7-4</t>
  </si>
  <si>
    <t>9-3</t>
  </si>
  <si>
    <t>9-4</t>
  </si>
  <si>
    <t>10-1</t>
  </si>
  <si>
    <t>10-2</t>
  </si>
  <si>
    <t>4-3</t>
  </si>
  <si>
    <t>4-4</t>
  </si>
  <si>
    <t>1-3</t>
  </si>
  <si>
    <t>1-4</t>
  </si>
  <si>
    <t>2-3</t>
  </si>
  <si>
    <t>2-4</t>
  </si>
  <si>
    <t>3-3</t>
  </si>
  <si>
    <t>3-4</t>
  </si>
  <si>
    <t>10-3</t>
  </si>
  <si>
    <t>10-4</t>
  </si>
  <si>
    <t>1-1</t>
  </si>
  <si>
    <t>1-2</t>
  </si>
  <si>
    <t>2-1</t>
  </si>
  <si>
    <t>2-2</t>
  </si>
  <si>
    <t>3-1</t>
  </si>
  <si>
    <t>3-2</t>
  </si>
  <si>
    <t>4-1</t>
  </si>
  <si>
    <t>4-2</t>
  </si>
  <si>
    <t>5-1</t>
  </si>
  <si>
    <t>5-2</t>
  </si>
  <si>
    <t xml:space="preserve">   4 Х 2    км</t>
  </si>
  <si>
    <t>муж 2001-49 лет</t>
  </si>
  <si>
    <t>Копралов Егор</t>
  </si>
  <si>
    <t>Маяков Кирилл</t>
  </si>
  <si>
    <t>Бердников Сергей</t>
  </si>
  <si>
    <t>Горовцов Максим</t>
  </si>
  <si>
    <t>Демин Степан</t>
  </si>
  <si>
    <t>3-5 км</t>
  </si>
  <si>
    <t>Суслова Анастасия</t>
  </si>
  <si>
    <t>Горев Роман</t>
  </si>
  <si>
    <t xml:space="preserve">     3  км</t>
  </si>
  <si>
    <t>Лебедев Егор</t>
  </si>
  <si>
    <t>Смирнов Владимир</t>
  </si>
  <si>
    <t>г. Урень</t>
  </si>
  <si>
    <t>Маштакова Мария</t>
  </si>
  <si>
    <t>Литвинов Павел</t>
  </si>
  <si>
    <t>Габидулин Марат</t>
  </si>
  <si>
    <t>Габидулин Ильяс</t>
  </si>
  <si>
    <t>женщины 18-49 лет</t>
  </si>
  <si>
    <t>Шахунья ФОК "Атлант"</t>
  </si>
  <si>
    <t>1 этап</t>
  </si>
  <si>
    <t>2 этап</t>
  </si>
  <si>
    <t>3 этап</t>
  </si>
  <si>
    <t>4 этап</t>
  </si>
  <si>
    <t>г. Ветлуга ДЮСШ "Чайка"</t>
  </si>
  <si>
    <t>сошел</t>
  </si>
  <si>
    <t>Воронцов Владимир</t>
  </si>
  <si>
    <t>Петрова Александра</t>
  </si>
  <si>
    <t>Петрова Анастасия</t>
  </si>
  <si>
    <t>Г Т О</t>
  </si>
  <si>
    <t>5 км</t>
  </si>
  <si>
    <t>Юдинцева С.А.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</si>
</sst>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h]:mm:ss;@"/>
    <numFmt numFmtId="165" formatCode="[$-F400]h:mm:ss\ AM/PM"/>
  </numFmts>
  <fonts count="8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b/>
      <sz val="1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gradientFill type="path" left="0.5" right="0.5" top="0.5" bottom="0.5">
        <stop position="0">
          <color rgb="FFFF0000"/>
        </stop>
        <stop position="1">
          <color rgb="FFFFFF00"/>
        </stop>
      </gradient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04">
    <xf numFmtId="0" fontId="0" fillId="0" borderId="0" xfId="0"/>
    <xf numFmtId="0" fontId="0" fillId="0" borderId="0" xfId="0" applyFont="1"/>
    <xf numFmtId="0" fontId="0" fillId="0" borderId="1" xfId="0" applyBorder="1"/>
    <xf numFmtId="164" fontId="0" fillId="0" borderId="1" xfId="0" applyNumberFormat="1" applyBorder="1"/>
    <xf numFmtId="0" fontId="0" fillId="0" borderId="1" xfId="0" applyBorder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3" fillId="3" borderId="1" xfId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/>
    </xf>
    <xf numFmtId="20" fontId="0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Alignment="1">
      <alignment horizontal="left"/>
    </xf>
    <xf numFmtId="49" fontId="0" fillId="0" borderId="1" xfId="0" applyNumberFormat="1" applyBorder="1" applyAlignment="1">
      <alignment wrapText="1"/>
    </xf>
    <xf numFmtId="0" fontId="3" fillId="3" borderId="2" xfId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Border="1"/>
    <xf numFmtId="164" fontId="0" fillId="0" borderId="4" xfId="0" applyNumberFormat="1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7" xfId="0" applyBorder="1"/>
    <xf numFmtId="164" fontId="0" fillId="0" borderId="7" xfId="0" applyNumberFormat="1" applyBorder="1"/>
    <xf numFmtId="164" fontId="0" fillId="0" borderId="9" xfId="0" applyNumberFormat="1" applyBorder="1"/>
    <xf numFmtId="49" fontId="0" fillId="0" borderId="4" xfId="0" applyNumberFormat="1" applyBorder="1" applyAlignment="1">
      <alignment horizontal="center"/>
    </xf>
    <xf numFmtId="49" fontId="0" fillId="0" borderId="7" xfId="0" applyNumberForma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3" fillId="3" borderId="13" xfId="1" applyFont="1" applyFill="1" applyBorder="1" applyAlignment="1">
      <alignment horizontal="center" vertical="center" wrapText="1"/>
    </xf>
    <xf numFmtId="0" fontId="3" fillId="3" borderId="5" xfId="1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/>
    </xf>
    <xf numFmtId="164" fontId="0" fillId="0" borderId="14" xfId="0" applyNumberFormat="1" applyBorder="1"/>
    <xf numFmtId="164" fontId="0" fillId="0" borderId="8" xfId="0" applyNumberFormat="1" applyBorder="1"/>
    <xf numFmtId="0" fontId="0" fillId="0" borderId="15" xfId="0" applyBorder="1"/>
    <xf numFmtId="164" fontId="0" fillId="0" borderId="15" xfId="0" applyNumberFormat="1" applyBorder="1"/>
    <xf numFmtId="0" fontId="0" fillId="0" borderId="8" xfId="0" applyBorder="1"/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15" xfId="0" applyBorder="1" applyAlignment="1">
      <alignment horizontal="center"/>
    </xf>
    <xf numFmtId="0" fontId="3" fillId="3" borderId="10" xfId="1" applyFont="1" applyFill="1" applyBorder="1" applyAlignment="1">
      <alignment horizontal="center" vertical="center" wrapText="1"/>
    </xf>
    <xf numFmtId="0" fontId="3" fillId="3" borderId="4" xfId="1" applyFont="1" applyFill="1" applyBorder="1" applyAlignment="1">
      <alignment horizontal="center" vertical="center" wrapText="1"/>
    </xf>
    <xf numFmtId="49" fontId="0" fillId="0" borderId="15" xfId="0" applyNumberFormat="1" applyBorder="1" applyAlignment="1">
      <alignment horizontal="center"/>
    </xf>
    <xf numFmtId="164" fontId="7" fillId="0" borderId="7" xfId="0" applyNumberFormat="1" applyFont="1" applyBorder="1"/>
    <xf numFmtId="164" fontId="7" fillId="0" borderId="4" xfId="0" applyNumberFormat="1" applyFont="1" applyBorder="1"/>
    <xf numFmtId="0" fontId="3" fillId="3" borderId="14" xfId="1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3" fillId="3" borderId="20" xfId="1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/>
    </xf>
    <xf numFmtId="0" fontId="0" fillId="0" borderId="4" xfId="0" applyFont="1" applyBorder="1"/>
    <xf numFmtId="164" fontId="0" fillId="4" borderId="9" xfId="0" applyNumberFormat="1" applyFill="1" applyBorder="1"/>
    <xf numFmtId="164" fontId="0" fillId="4" borderId="4" xfId="0" applyNumberFormat="1" applyFill="1" applyBorder="1"/>
    <xf numFmtId="164" fontId="0" fillId="4" borderId="8" xfId="0" applyNumberFormat="1" applyFill="1" applyBorder="1"/>
    <xf numFmtId="164" fontId="7" fillId="4" borderId="4" xfId="0" applyNumberFormat="1" applyFont="1" applyFill="1" applyBorder="1"/>
    <xf numFmtId="164" fontId="7" fillId="4" borderId="9" xfId="0" applyNumberFormat="1" applyFont="1" applyFill="1" applyBorder="1"/>
    <xf numFmtId="164" fontId="7" fillId="5" borderId="7" xfId="0" applyNumberFormat="1" applyFont="1" applyFill="1" applyBorder="1"/>
    <xf numFmtId="164" fontId="7" fillId="4" borderId="7" xfId="0" applyNumberFormat="1" applyFont="1" applyFill="1" applyBorder="1" applyAlignment="1">
      <alignment horizontal="center"/>
    </xf>
    <xf numFmtId="164" fontId="0" fillId="4" borderId="15" xfId="0" applyNumberFormat="1" applyFill="1" applyBorder="1"/>
    <xf numFmtId="0" fontId="6" fillId="0" borderId="1" xfId="0" applyFont="1" applyFill="1" applyBorder="1" applyAlignment="1">
      <alignment horizontal="center"/>
    </xf>
    <xf numFmtId="0" fontId="0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164" fontId="0" fillId="0" borderId="5" xfId="0" applyNumberForma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0" xfId="0" applyAlignment="1">
      <alignment horizontal="right"/>
    </xf>
    <xf numFmtId="164" fontId="7" fillId="5" borderId="8" xfId="0" applyNumberFormat="1" applyFont="1" applyFill="1" applyBorder="1"/>
    <xf numFmtId="164" fontId="7" fillId="4" borderId="4" xfId="0" applyNumberFormat="1" applyFont="1" applyFill="1" applyBorder="1" applyAlignment="1">
      <alignment horizontal="center"/>
    </xf>
    <xf numFmtId="164" fontId="0" fillId="5" borderId="8" xfId="0" applyNumberFormat="1" applyFill="1" applyBorder="1"/>
    <xf numFmtId="164" fontId="0" fillId="4" borderId="1" xfId="0" applyNumberFormat="1" applyFill="1" applyBorder="1"/>
    <xf numFmtId="164" fontId="7" fillId="4" borderId="1" xfId="0" applyNumberFormat="1" applyFont="1" applyFill="1" applyBorder="1"/>
    <xf numFmtId="0" fontId="0" fillId="0" borderId="0" xfId="0" applyBorder="1"/>
    <xf numFmtId="0" fontId="0" fillId="0" borderId="23" xfId="0" applyBorder="1"/>
    <xf numFmtId="164" fontId="0" fillId="0" borderId="5" xfId="0" applyNumberForma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64" fontId="0" fillId="0" borderId="8" xfId="0" applyNumberForma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164" fontId="7" fillId="0" borderId="8" xfId="0" applyNumberFormat="1" applyFont="1" applyBorder="1"/>
    <xf numFmtId="0" fontId="0" fillId="0" borderId="24" xfId="0" applyBorder="1" applyAlignment="1">
      <alignment horizontal="center"/>
    </xf>
    <xf numFmtId="49" fontId="0" fillId="0" borderId="25" xfId="0" applyNumberFormat="1" applyBorder="1" applyAlignment="1">
      <alignment horizontal="center"/>
    </xf>
    <xf numFmtId="0" fontId="0" fillId="0" borderId="25" xfId="0" applyBorder="1"/>
    <xf numFmtId="0" fontId="0" fillId="0" borderId="25" xfId="0" applyBorder="1" applyAlignment="1">
      <alignment horizontal="center"/>
    </xf>
    <xf numFmtId="0" fontId="0" fillId="0" borderId="26" xfId="0" applyBorder="1"/>
    <xf numFmtId="164" fontId="0" fillId="0" borderId="26" xfId="0" applyNumberFormat="1" applyBorder="1"/>
    <xf numFmtId="0" fontId="0" fillId="0" borderId="27" xfId="0" applyBorder="1"/>
    <xf numFmtId="164" fontId="7" fillId="0" borderId="26" xfId="0" applyNumberFormat="1" applyFont="1" applyBorder="1"/>
    <xf numFmtId="2" fontId="0" fillId="0" borderId="0" xfId="0" applyNumberFormat="1"/>
    <xf numFmtId="164" fontId="0" fillId="0" borderId="10" xfId="0" applyNumberFormat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164" fontId="0" fillId="0" borderId="28" xfId="0" applyNumberFormat="1" applyBorder="1" applyAlignment="1">
      <alignment horizontal="center" vertical="center"/>
    </xf>
    <xf numFmtId="164" fontId="0" fillId="0" borderId="19" xfId="0" applyNumberFormat="1" applyBorder="1" applyAlignment="1">
      <alignment horizontal="center" vertical="center"/>
    </xf>
    <xf numFmtId="164" fontId="0" fillId="0" borderId="11" xfId="0" applyNumberFormat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165" fontId="0" fillId="0" borderId="0" xfId="0" applyNumberFormat="1"/>
    <xf numFmtId="164" fontId="7" fillId="4" borderId="15" xfId="0" applyNumberFormat="1" applyFont="1" applyFill="1" applyBorder="1"/>
    <xf numFmtId="164" fontId="7" fillId="4" borderId="8" xfId="0" applyNumberFormat="1" applyFont="1" applyFill="1" applyBorder="1"/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8"/>
  <sheetViews>
    <sheetView tabSelected="1" workbookViewId="0">
      <selection activeCell="F26" sqref="F26"/>
    </sheetView>
  </sheetViews>
  <sheetFormatPr defaultRowHeight="15" x14ac:dyDescent="0.25"/>
  <cols>
    <col min="1" max="1" width="6.7109375" customWidth="1"/>
    <col min="2" max="2" width="10.7109375" customWidth="1"/>
    <col min="3" max="3" width="20.7109375" customWidth="1"/>
    <col min="4" max="4" width="10.140625" customWidth="1"/>
    <col min="5" max="5" width="26.42578125" customWidth="1"/>
    <col min="6" max="6" width="9.85546875" customWidth="1"/>
    <col min="7" max="7" width="8.5703125" customWidth="1"/>
    <col min="8" max="8" width="9.42578125" customWidth="1"/>
    <col min="9" max="10" width="10.7109375" customWidth="1"/>
  </cols>
  <sheetData>
    <row r="2" spans="1:14" ht="15.75" x14ac:dyDescent="0.25">
      <c r="A2" s="60" t="s">
        <v>0</v>
      </c>
      <c r="B2" s="60"/>
      <c r="C2" s="60"/>
      <c r="D2" s="60"/>
      <c r="E2" s="60"/>
      <c r="F2" s="60"/>
      <c r="G2" s="60"/>
      <c r="H2" s="60"/>
      <c r="I2" s="60"/>
      <c r="J2" s="60"/>
    </row>
    <row r="3" spans="1:14" ht="15.75" x14ac:dyDescent="0.25">
      <c r="A3" s="60" t="s">
        <v>46</v>
      </c>
      <c r="B3" s="60"/>
      <c r="C3" s="60"/>
      <c r="D3" s="60"/>
      <c r="E3" s="60"/>
      <c r="F3" s="60"/>
      <c r="G3" s="60"/>
      <c r="H3" s="60"/>
      <c r="I3" s="60"/>
      <c r="J3" s="60"/>
    </row>
    <row r="4" spans="1:14" ht="15.75" x14ac:dyDescent="0.25">
      <c r="A4" s="60" t="s">
        <v>45</v>
      </c>
      <c r="B4" s="60"/>
      <c r="C4" s="60"/>
      <c r="D4" s="60"/>
      <c r="E4" s="60"/>
      <c r="F4" s="60"/>
      <c r="G4" s="60"/>
      <c r="H4" s="60"/>
      <c r="I4" s="60"/>
      <c r="J4" s="60"/>
    </row>
    <row r="5" spans="1:14" x14ac:dyDescent="0.25">
      <c r="A5" s="1"/>
      <c r="B5" s="1"/>
      <c r="C5" s="1"/>
      <c r="D5" s="1"/>
      <c r="E5" s="1"/>
      <c r="F5" s="1"/>
      <c r="G5" s="1"/>
      <c r="H5" s="1"/>
      <c r="I5" s="1"/>
    </row>
    <row r="6" spans="1:14" x14ac:dyDescent="0.25">
      <c r="A6" s="59" t="s">
        <v>8</v>
      </c>
      <c r="B6" s="59"/>
      <c r="C6" t="s">
        <v>26</v>
      </c>
      <c r="D6" s="1"/>
      <c r="E6" s="11" t="s">
        <v>13</v>
      </c>
      <c r="F6" s="8">
        <v>0.45833333333333331</v>
      </c>
      <c r="G6" s="8"/>
      <c r="H6" s="8"/>
      <c r="I6" s="1"/>
    </row>
    <row r="7" spans="1:14" x14ac:dyDescent="0.25">
      <c r="A7" s="59" t="s">
        <v>9</v>
      </c>
      <c r="B7" s="59"/>
      <c r="C7" t="s">
        <v>44</v>
      </c>
      <c r="D7" s="1"/>
      <c r="E7" s="11" t="s">
        <v>14</v>
      </c>
      <c r="F7" s="9"/>
      <c r="G7" s="9"/>
      <c r="H7" s="9"/>
      <c r="I7" s="1"/>
    </row>
    <row r="8" spans="1:14" x14ac:dyDescent="0.25">
      <c r="A8" s="1"/>
      <c r="B8" s="1"/>
      <c r="C8" s="1"/>
      <c r="D8" s="1"/>
      <c r="E8" s="11" t="s">
        <v>15</v>
      </c>
      <c r="F8" s="12" t="s">
        <v>51</v>
      </c>
      <c r="G8" s="12"/>
      <c r="H8" s="12"/>
      <c r="I8" s="1"/>
    </row>
    <row r="9" spans="1:14" ht="15.75" thickBot="1" x14ac:dyDescent="0.3">
      <c r="A9" s="1"/>
      <c r="B9" s="1"/>
      <c r="C9" s="1"/>
      <c r="D9" s="1"/>
      <c r="E9" s="1"/>
      <c r="F9" s="1"/>
      <c r="G9" s="1"/>
      <c r="H9" s="1"/>
      <c r="I9" s="1"/>
    </row>
    <row r="10" spans="1:14" ht="39" thickBot="1" x14ac:dyDescent="0.3">
      <c r="A10" s="28" t="s">
        <v>1</v>
      </c>
      <c r="B10" s="29" t="s">
        <v>4</v>
      </c>
      <c r="C10" s="29" t="s">
        <v>2</v>
      </c>
      <c r="D10" s="29" t="s">
        <v>3</v>
      </c>
      <c r="E10" s="29" t="s">
        <v>5</v>
      </c>
      <c r="F10" s="29" t="s">
        <v>11</v>
      </c>
      <c r="G10" s="44" t="s">
        <v>158</v>
      </c>
      <c r="H10" s="44" t="s">
        <v>159</v>
      </c>
      <c r="I10" s="29" t="s">
        <v>6</v>
      </c>
      <c r="J10" s="30" t="s">
        <v>7</v>
      </c>
    </row>
    <row r="11" spans="1:14" x14ac:dyDescent="0.25">
      <c r="A11" s="16">
        <v>1</v>
      </c>
      <c r="B11" s="25" t="s">
        <v>128</v>
      </c>
      <c r="C11" s="18" t="s">
        <v>53</v>
      </c>
      <c r="D11" s="17"/>
      <c r="E11" s="18" t="s">
        <v>162</v>
      </c>
      <c r="F11" s="19">
        <v>0</v>
      </c>
      <c r="G11" s="19">
        <v>0.28125</v>
      </c>
      <c r="H11" s="50">
        <v>0.55208333333333337</v>
      </c>
      <c r="I11" s="73">
        <f>SUM(H12+G11)</f>
        <v>0.55208333333333337</v>
      </c>
      <c r="J11" s="97">
        <f>IF(I11="","",RANK(I11,$I$11:I$22,1))</f>
        <v>1</v>
      </c>
    </row>
    <row r="12" spans="1:14" ht="15.75" thickBot="1" x14ac:dyDescent="0.3">
      <c r="A12" s="20"/>
      <c r="B12" s="26" t="s">
        <v>129</v>
      </c>
      <c r="C12" s="22" t="s">
        <v>60</v>
      </c>
      <c r="D12" s="21"/>
      <c r="E12" s="33" t="s">
        <v>162</v>
      </c>
      <c r="F12" s="34">
        <v>0</v>
      </c>
      <c r="G12" s="71"/>
      <c r="H12" s="42">
        <f>H11-G11</f>
        <v>0.27083333333333337</v>
      </c>
      <c r="I12" s="75"/>
      <c r="J12" s="98"/>
      <c r="M12" s="87"/>
      <c r="N12" s="87"/>
    </row>
    <row r="13" spans="1:14" x14ac:dyDescent="0.25">
      <c r="A13" s="16">
        <v>2</v>
      </c>
      <c r="B13" s="25" t="s">
        <v>130</v>
      </c>
      <c r="C13" s="18" t="s">
        <v>64</v>
      </c>
      <c r="D13" s="17"/>
      <c r="E13" s="18" t="s">
        <v>19</v>
      </c>
      <c r="F13" s="19">
        <v>0</v>
      </c>
      <c r="G13" s="19">
        <v>0.36249999999999999</v>
      </c>
      <c r="H13" s="50">
        <v>0.73263888888888884</v>
      </c>
      <c r="I13" s="73">
        <f t="shared" ref="I13" si="0">SUM(H14+G13)</f>
        <v>0.73263888888888884</v>
      </c>
      <c r="J13" s="74">
        <f>IF(I13="","",RANK(I13,$I$11:$I$22,1))</f>
        <v>4</v>
      </c>
    </row>
    <row r="14" spans="1:14" ht="15.75" thickBot="1" x14ac:dyDescent="0.3">
      <c r="A14" s="20"/>
      <c r="B14" s="26" t="s">
        <v>131</v>
      </c>
      <c r="C14" s="22" t="s">
        <v>31</v>
      </c>
      <c r="D14" s="21"/>
      <c r="E14" s="33" t="s">
        <v>19</v>
      </c>
      <c r="F14" s="34">
        <v>0</v>
      </c>
      <c r="G14" s="71"/>
      <c r="H14" s="42">
        <f>H13-G13</f>
        <v>0.37013888888888885</v>
      </c>
      <c r="I14" s="75"/>
      <c r="J14" s="76"/>
    </row>
    <row r="15" spans="1:14" x14ac:dyDescent="0.25">
      <c r="A15" s="16">
        <v>3</v>
      </c>
      <c r="B15" s="25" t="s">
        <v>132</v>
      </c>
      <c r="C15" s="18" t="s">
        <v>30</v>
      </c>
      <c r="D15" s="17"/>
      <c r="E15" s="18" t="s">
        <v>19</v>
      </c>
      <c r="F15" s="19">
        <v>0</v>
      </c>
      <c r="G15" s="19">
        <v>0.3</v>
      </c>
      <c r="H15" s="50">
        <v>0.62291666666666667</v>
      </c>
      <c r="I15" s="73">
        <f t="shared" ref="I15" si="1">SUM(H16+G15)</f>
        <v>0.62291666666666667</v>
      </c>
      <c r="J15" s="97">
        <f>IF(I15="","",RANK(I15,$I$11:$I$22,1))</f>
        <v>2</v>
      </c>
    </row>
    <row r="16" spans="1:14" ht="15.75" thickBot="1" x14ac:dyDescent="0.3">
      <c r="A16" s="20"/>
      <c r="B16" s="26" t="s">
        <v>133</v>
      </c>
      <c r="C16" s="22" t="s">
        <v>29</v>
      </c>
      <c r="D16" s="21"/>
      <c r="E16" s="33" t="s">
        <v>19</v>
      </c>
      <c r="F16" s="34">
        <v>0</v>
      </c>
      <c r="G16" s="71"/>
      <c r="H16" s="42">
        <f>H15-G15</f>
        <v>0.32291666666666669</v>
      </c>
      <c r="I16" s="75"/>
      <c r="J16" s="98"/>
    </row>
    <row r="17" spans="1:10" x14ac:dyDescent="0.25">
      <c r="A17" s="16">
        <v>4</v>
      </c>
      <c r="B17" s="25" t="s">
        <v>134</v>
      </c>
      <c r="C17" s="18" t="s">
        <v>88</v>
      </c>
      <c r="D17" s="17"/>
      <c r="E17" s="18" t="s">
        <v>157</v>
      </c>
      <c r="F17" s="19">
        <v>0</v>
      </c>
      <c r="G17" s="19">
        <v>0.31319444444444444</v>
      </c>
      <c r="H17" s="50">
        <v>0.64513888888888882</v>
      </c>
      <c r="I17" s="73">
        <f t="shared" ref="I17" si="2">SUM(H18+G17)</f>
        <v>0.64513888888888882</v>
      </c>
      <c r="J17" s="97">
        <f>IF(I17="","",RANK(I17,$I$11:$I$22,1))</f>
        <v>3</v>
      </c>
    </row>
    <row r="18" spans="1:10" ht="15.75" thickBot="1" x14ac:dyDescent="0.3">
      <c r="A18" s="20"/>
      <c r="B18" s="26" t="s">
        <v>135</v>
      </c>
      <c r="C18" s="22" t="s">
        <v>89</v>
      </c>
      <c r="D18" s="21"/>
      <c r="E18" s="33" t="s">
        <v>157</v>
      </c>
      <c r="F18" s="34">
        <v>0</v>
      </c>
      <c r="G18" s="71"/>
      <c r="H18" s="42">
        <f>H17-G17</f>
        <v>0.33194444444444438</v>
      </c>
      <c r="I18" s="75"/>
      <c r="J18" s="98"/>
    </row>
    <row r="19" spans="1:10" x14ac:dyDescent="0.25">
      <c r="A19" s="16">
        <v>5</v>
      </c>
      <c r="B19" s="25" t="s">
        <v>136</v>
      </c>
      <c r="C19" s="18" t="s">
        <v>90</v>
      </c>
      <c r="D19" s="17"/>
      <c r="E19" s="18" t="s">
        <v>157</v>
      </c>
      <c r="F19" s="19">
        <v>0</v>
      </c>
      <c r="G19" s="19">
        <v>0.37638888888888888</v>
      </c>
      <c r="H19" s="50">
        <v>0.7909722222222223</v>
      </c>
      <c r="I19" s="73">
        <f t="shared" ref="I19" si="3">SUM(H20+G19)</f>
        <v>0.7909722222222223</v>
      </c>
      <c r="J19" s="74">
        <f>IF(I19="","",RANK(I19,$I$11:$I$22,1))</f>
        <v>5</v>
      </c>
    </row>
    <row r="20" spans="1:10" ht="15.75" thickBot="1" x14ac:dyDescent="0.3">
      <c r="A20" s="20"/>
      <c r="B20" s="26" t="s">
        <v>137</v>
      </c>
      <c r="C20" s="22" t="s">
        <v>91</v>
      </c>
      <c r="D20" s="21"/>
      <c r="E20" s="33" t="s">
        <v>157</v>
      </c>
      <c r="F20" s="34">
        <v>0</v>
      </c>
      <c r="G20" s="71"/>
      <c r="H20" s="42">
        <f>H19-G19</f>
        <v>0.41458333333333341</v>
      </c>
      <c r="I20" s="75"/>
      <c r="J20" s="76"/>
    </row>
    <row r="21" spans="1:10" x14ac:dyDescent="0.25">
      <c r="A21" s="16">
        <v>1</v>
      </c>
      <c r="B21" s="17">
        <v>29</v>
      </c>
      <c r="C21" s="18" t="s">
        <v>149</v>
      </c>
      <c r="D21" s="17"/>
      <c r="E21" s="18" t="s">
        <v>19</v>
      </c>
      <c r="F21" s="19">
        <v>0</v>
      </c>
      <c r="G21" s="19">
        <v>0.52152777777777781</v>
      </c>
      <c r="H21" s="51">
        <v>0.84583333333333333</v>
      </c>
      <c r="I21" s="73">
        <f t="shared" ref="I21" si="4">SUM(H22+G21)</f>
        <v>0.84583333333333333</v>
      </c>
      <c r="J21" s="74">
        <f>IF(I21="","",RANK(I21,$I$11:$I$22,1))</f>
        <v>6</v>
      </c>
    </row>
    <row r="22" spans="1:10" ht="15.75" thickBot="1" x14ac:dyDescent="0.3">
      <c r="A22" s="20"/>
      <c r="B22" s="21">
        <v>31</v>
      </c>
      <c r="C22" s="22" t="s">
        <v>152</v>
      </c>
      <c r="D22" s="21"/>
      <c r="E22" s="35" t="s">
        <v>19</v>
      </c>
      <c r="F22" s="32">
        <v>0</v>
      </c>
      <c r="G22" s="72"/>
      <c r="H22" s="78">
        <f>H21-G21</f>
        <v>0.32430555555555551</v>
      </c>
      <c r="I22" s="75"/>
      <c r="J22" s="76"/>
    </row>
    <row r="24" spans="1:10" x14ac:dyDescent="0.25">
      <c r="C24" t="s">
        <v>16</v>
      </c>
      <c r="E24" t="s">
        <v>169</v>
      </c>
    </row>
    <row r="26" spans="1:10" x14ac:dyDescent="0.25">
      <c r="C26" t="s">
        <v>24</v>
      </c>
    </row>
    <row r="28" spans="1:10" x14ac:dyDescent="0.25">
      <c r="C28" t="s">
        <v>17</v>
      </c>
    </row>
  </sheetData>
  <mergeCells count="17">
    <mergeCell ref="I17:I18"/>
    <mergeCell ref="J17:J18"/>
    <mergeCell ref="I19:I20"/>
    <mergeCell ref="J19:J20"/>
    <mergeCell ref="I21:I22"/>
    <mergeCell ref="J21:J22"/>
    <mergeCell ref="I11:I12"/>
    <mergeCell ref="J11:J12"/>
    <mergeCell ref="I13:I14"/>
    <mergeCell ref="J13:J14"/>
    <mergeCell ref="I15:I16"/>
    <mergeCell ref="J15:J16"/>
    <mergeCell ref="A6:B6"/>
    <mergeCell ref="A7:B7"/>
    <mergeCell ref="A2:J2"/>
    <mergeCell ref="A3:J3"/>
    <mergeCell ref="A4:J4"/>
  </mergeCells>
  <pageMargins left="0.78740157480314965" right="0.39370078740157483" top="0.74803149606299213" bottom="0.74803149606299213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1"/>
  <sheetViews>
    <sheetView workbookViewId="0">
      <selection activeCell="C11" sqref="C11"/>
    </sheetView>
  </sheetViews>
  <sheetFormatPr defaultRowHeight="15" x14ac:dyDescent="0.25"/>
  <cols>
    <col min="3" max="3" width="26.140625" customWidth="1"/>
    <col min="5" max="5" width="18.7109375" customWidth="1"/>
  </cols>
  <sheetData>
    <row r="2" spans="1:9" ht="15.75" x14ac:dyDescent="0.25">
      <c r="A2" s="60" t="s">
        <v>0</v>
      </c>
      <c r="B2" s="60"/>
      <c r="C2" s="60"/>
      <c r="D2" s="60"/>
      <c r="E2" s="60"/>
      <c r="F2" s="60"/>
      <c r="G2" s="60"/>
      <c r="H2" s="60"/>
      <c r="I2" s="60"/>
    </row>
    <row r="3" spans="1:9" ht="15.75" x14ac:dyDescent="0.25">
      <c r="A3" s="60" t="s">
        <v>12</v>
      </c>
      <c r="B3" s="60"/>
      <c r="C3" s="60"/>
      <c r="D3" s="60"/>
      <c r="E3" s="60"/>
      <c r="F3" s="60"/>
      <c r="G3" s="60"/>
      <c r="H3" s="60"/>
      <c r="I3" s="60"/>
    </row>
    <row r="4" spans="1:9" ht="15.75" x14ac:dyDescent="0.25">
      <c r="A4" s="60" t="s">
        <v>35</v>
      </c>
      <c r="B4" s="60"/>
      <c r="C4" s="60"/>
      <c r="D4" s="60"/>
      <c r="E4" s="60"/>
      <c r="F4" s="60"/>
      <c r="G4" s="60"/>
      <c r="H4" s="60"/>
      <c r="I4" s="60"/>
    </row>
    <row r="5" spans="1:9" x14ac:dyDescent="0.25">
      <c r="A5" s="1"/>
      <c r="B5" s="1"/>
      <c r="C5" s="1"/>
      <c r="D5" s="1"/>
      <c r="E5" s="1"/>
      <c r="F5" s="1"/>
      <c r="G5" s="1"/>
      <c r="H5" s="1"/>
    </row>
    <row r="6" spans="1:9" x14ac:dyDescent="0.25">
      <c r="A6" s="59" t="s">
        <v>8</v>
      </c>
      <c r="B6" s="59"/>
      <c r="C6" t="s">
        <v>26</v>
      </c>
      <c r="D6" s="1"/>
      <c r="E6" s="10" t="s">
        <v>13</v>
      </c>
      <c r="F6" s="8">
        <v>0.5</v>
      </c>
      <c r="G6" s="1"/>
      <c r="H6" s="1"/>
    </row>
    <row r="7" spans="1:9" x14ac:dyDescent="0.25">
      <c r="A7" s="59" t="s">
        <v>9</v>
      </c>
      <c r="B7" s="59"/>
      <c r="C7" t="s">
        <v>27</v>
      </c>
      <c r="D7" s="1"/>
      <c r="E7" s="10" t="s">
        <v>14</v>
      </c>
      <c r="F7" s="9"/>
      <c r="G7" s="1"/>
      <c r="H7" s="1"/>
    </row>
    <row r="8" spans="1:9" x14ac:dyDescent="0.25">
      <c r="A8" s="1"/>
      <c r="B8" s="1"/>
      <c r="C8" s="1"/>
      <c r="D8" s="1"/>
      <c r="E8" s="10" t="s">
        <v>15</v>
      </c>
      <c r="F8" s="12" t="s">
        <v>42</v>
      </c>
      <c r="G8" s="1"/>
      <c r="H8" s="1"/>
    </row>
    <row r="9" spans="1:9" x14ac:dyDescent="0.25">
      <c r="A9" s="1"/>
      <c r="B9" s="1"/>
      <c r="C9" s="1"/>
      <c r="D9" s="1"/>
      <c r="E9" s="1"/>
      <c r="F9" s="1"/>
      <c r="G9" s="1"/>
      <c r="H9" s="1"/>
    </row>
    <row r="10" spans="1:9" ht="38.25" x14ac:dyDescent="0.25">
      <c r="A10" s="6" t="s">
        <v>1</v>
      </c>
      <c r="B10" s="6" t="s">
        <v>4</v>
      </c>
      <c r="C10" s="6" t="s">
        <v>2</v>
      </c>
      <c r="D10" s="6" t="s">
        <v>3</v>
      </c>
      <c r="E10" s="6" t="s">
        <v>5</v>
      </c>
      <c r="F10" s="6" t="s">
        <v>11</v>
      </c>
      <c r="G10" s="6" t="s">
        <v>10</v>
      </c>
      <c r="H10" s="6" t="s">
        <v>6</v>
      </c>
      <c r="I10" s="5" t="s">
        <v>7</v>
      </c>
    </row>
    <row r="11" spans="1:9" x14ac:dyDescent="0.25">
      <c r="A11" s="4">
        <v>1</v>
      </c>
      <c r="B11" s="4"/>
      <c r="C11" s="2"/>
      <c r="D11" s="4"/>
      <c r="E11" s="2" t="s">
        <v>19</v>
      </c>
      <c r="F11" s="3">
        <v>0</v>
      </c>
      <c r="G11" s="3">
        <v>0.30555555555555552</v>
      </c>
      <c r="H11" s="3">
        <f>G11-F11</f>
        <v>0.30555555555555552</v>
      </c>
      <c r="I11" s="7">
        <f>IF(H11="","",RANK(H11,$H$11:$H$23,1))</f>
        <v>1</v>
      </c>
    </row>
    <row r="12" spans="1:9" x14ac:dyDescent="0.25">
      <c r="A12" s="4">
        <v>2</v>
      </c>
      <c r="B12" s="4"/>
      <c r="C12" s="2"/>
      <c r="D12" s="4"/>
      <c r="E12" s="2" t="s">
        <v>33</v>
      </c>
      <c r="F12" s="3">
        <v>0</v>
      </c>
      <c r="G12" s="3">
        <v>0.30555555555555552</v>
      </c>
      <c r="H12" s="3">
        <f t="shared" ref="H12:H23" si="0">G12-F12</f>
        <v>0.30555555555555552</v>
      </c>
      <c r="I12" s="7">
        <f t="shared" ref="I12:I23" si="1">IF(H12="","",RANK(H12,$H$11:$H$23,1))</f>
        <v>1</v>
      </c>
    </row>
    <row r="13" spans="1:9" x14ac:dyDescent="0.25">
      <c r="A13" s="4">
        <v>3</v>
      </c>
      <c r="B13" s="4"/>
      <c r="C13" s="2"/>
      <c r="D13" s="4"/>
      <c r="E13" s="2" t="s">
        <v>33</v>
      </c>
      <c r="F13" s="3">
        <v>0</v>
      </c>
      <c r="G13" s="3">
        <v>0.30555555555555552</v>
      </c>
      <c r="H13" s="3">
        <f t="shared" si="0"/>
        <v>0.30555555555555552</v>
      </c>
      <c r="I13" s="7">
        <f t="shared" si="1"/>
        <v>1</v>
      </c>
    </row>
    <row r="14" spans="1:9" x14ac:dyDescent="0.25">
      <c r="A14" s="4">
        <v>4</v>
      </c>
      <c r="B14" s="4"/>
      <c r="C14" s="2"/>
      <c r="D14" s="4"/>
      <c r="E14" s="2" t="s">
        <v>33</v>
      </c>
      <c r="F14" s="3">
        <v>0</v>
      </c>
      <c r="G14" s="3">
        <v>0.30555555555555552</v>
      </c>
      <c r="H14" s="3">
        <f t="shared" si="0"/>
        <v>0.30555555555555552</v>
      </c>
      <c r="I14" s="7">
        <f t="shared" si="1"/>
        <v>1</v>
      </c>
    </row>
    <row r="15" spans="1:9" x14ac:dyDescent="0.25">
      <c r="A15" s="4">
        <v>5</v>
      </c>
      <c r="B15" s="4"/>
      <c r="C15" s="2"/>
      <c r="D15" s="4"/>
      <c r="E15" s="2" t="s">
        <v>33</v>
      </c>
      <c r="F15" s="3">
        <v>0</v>
      </c>
      <c r="G15" s="3">
        <v>0.30555555555555552</v>
      </c>
      <c r="H15" s="3">
        <f t="shared" si="0"/>
        <v>0.30555555555555552</v>
      </c>
      <c r="I15" s="7">
        <f t="shared" si="1"/>
        <v>1</v>
      </c>
    </row>
    <row r="16" spans="1:9" x14ac:dyDescent="0.25">
      <c r="A16" s="4">
        <v>6</v>
      </c>
      <c r="B16" s="4"/>
      <c r="C16" s="2"/>
      <c r="D16" s="4"/>
      <c r="E16" s="2" t="s">
        <v>33</v>
      </c>
      <c r="F16" s="3">
        <v>0</v>
      </c>
      <c r="G16" s="3">
        <v>0.30555555555555552</v>
      </c>
      <c r="H16" s="3">
        <f t="shared" si="0"/>
        <v>0.30555555555555552</v>
      </c>
      <c r="I16" s="7">
        <f t="shared" si="1"/>
        <v>1</v>
      </c>
    </row>
    <row r="17" spans="1:9" x14ac:dyDescent="0.25">
      <c r="A17" s="4">
        <v>7</v>
      </c>
      <c r="B17" s="4"/>
      <c r="C17" s="2"/>
      <c r="D17" s="4"/>
      <c r="E17" s="2" t="s">
        <v>33</v>
      </c>
      <c r="F17" s="3">
        <v>0</v>
      </c>
      <c r="G17" s="3">
        <v>0.30555555555555552</v>
      </c>
      <c r="H17" s="3">
        <f t="shared" si="0"/>
        <v>0.30555555555555552</v>
      </c>
      <c r="I17" s="7">
        <f t="shared" si="1"/>
        <v>1</v>
      </c>
    </row>
    <row r="18" spans="1:9" x14ac:dyDescent="0.25">
      <c r="A18" s="4">
        <v>8</v>
      </c>
      <c r="B18" s="4"/>
      <c r="C18" s="2"/>
      <c r="D18" s="4"/>
      <c r="E18" s="2" t="s">
        <v>33</v>
      </c>
      <c r="F18" s="3">
        <v>0</v>
      </c>
      <c r="G18" s="3">
        <v>0.30555555555555552</v>
      </c>
      <c r="H18" s="3">
        <f t="shared" si="0"/>
        <v>0.30555555555555552</v>
      </c>
      <c r="I18" s="7">
        <f t="shared" si="1"/>
        <v>1</v>
      </c>
    </row>
    <row r="19" spans="1:9" x14ac:dyDescent="0.25">
      <c r="A19" s="4">
        <v>9</v>
      </c>
      <c r="B19" s="4"/>
      <c r="C19" s="2"/>
      <c r="D19" s="4"/>
      <c r="E19" s="2" t="s">
        <v>33</v>
      </c>
      <c r="F19" s="3">
        <v>0</v>
      </c>
      <c r="G19" s="3">
        <v>0.30555555555555552</v>
      </c>
      <c r="H19" s="3">
        <f t="shared" si="0"/>
        <v>0.30555555555555552</v>
      </c>
      <c r="I19" s="7">
        <f t="shared" si="1"/>
        <v>1</v>
      </c>
    </row>
    <row r="20" spans="1:9" x14ac:dyDescent="0.25">
      <c r="A20" s="4">
        <v>10</v>
      </c>
      <c r="B20" s="4"/>
      <c r="C20" s="2"/>
      <c r="D20" s="4"/>
      <c r="E20" s="2" t="s">
        <v>33</v>
      </c>
      <c r="F20" s="3">
        <v>0</v>
      </c>
      <c r="G20" s="3">
        <v>0.30555555555555552</v>
      </c>
      <c r="H20" s="3">
        <f t="shared" si="0"/>
        <v>0.30555555555555552</v>
      </c>
      <c r="I20" s="7">
        <f t="shared" si="1"/>
        <v>1</v>
      </c>
    </row>
    <row r="21" spans="1:9" x14ac:dyDescent="0.25">
      <c r="A21" s="4">
        <v>11</v>
      </c>
      <c r="B21" s="4"/>
      <c r="C21" s="2"/>
      <c r="D21" s="4"/>
      <c r="E21" s="2"/>
      <c r="F21" s="3">
        <v>0</v>
      </c>
      <c r="G21" s="3">
        <v>0.30555555555555552</v>
      </c>
      <c r="H21" s="3">
        <f t="shared" si="0"/>
        <v>0.30555555555555552</v>
      </c>
      <c r="I21" s="7">
        <f t="shared" si="1"/>
        <v>1</v>
      </c>
    </row>
    <row r="22" spans="1:9" x14ac:dyDescent="0.25">
      <c r="A22" s="4">
        <v>12</v>
      </c>
      <c r="B22" s="4"/>
      <c r="C22" s="2"/>
      <c r="D22" s="4"/>
      <c r="E22" s="2"/>
      <c r="F22" s="3">
        <v>0</v>
      </c>
      <c r="G22" s="3">
        <v>0.30555555555555552</v>
      </c>
      <c r="H22" s="3">
        <f t="shared" si="0"/>
        <v>0.30555555555555552</v>
      </c>
      <c r="I22" s="7">
        <f t="shared" si="1"/>
        <v>1</v>
      </c>
    </row>
    <row r="23" spans="1:9" x14ac:dyDescent="0.25">
      <c r="A23" s="4">
        <v>13</v>
      </c>
      <c r="B23" s="4"/>
      <c r="C23" s="2"/>
      <c r="D23" s="4"/>
      <c r="E23" s="2"/>
      <c r="F23" s="3">
        <v>0</v>
      </c>
      <c r="G23" s="3">
        <v>0.30555555555555552</v>
      </c>
      <c r="H23" s="3">
        <f t="shared" si="0"/>
        <v>0.30555555555555552</v>
      </c>
      <c r="I23" s="7">
        <f t="shared" si="1"/>
        <v>1</v>
      </c>
    </row>
    <row r="27" spans="1:9" x14ac:dyDescent="0.25">
      <c r="C27" t="s">
        <v>16</v>
      </c>
    </row>
    <row r="29" spans="1:9" x14ac:dyDescent="0.25">
      <c r="C29" t="s">
        <v>24</v>
      </c>
    </row>
    <row r="31" spans="1:9" x14ac:dyDescent="0.25">
      <c r="C31" t="s">
        <v>17</v>
      </c>
    </row>
  </sheetData>
  <mergeCells count="5">
    <mergeCell ref="A2:I2"/>
    <mergeCell ref="A3:I3"/>
    <mergeCell ref="A4:I4"/>
    <mergeCell ref="A6:B6"/>
    <mergeCell ref="A7:B7"/>
  </mergeCells>
  <pageMargins left="0.7" right="0.7" top="0.75" bottom="0.75" header="0.3" footer="0.3"/>
  <pageSetup paperSize="9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1"/>
  <sheetViews>
    <sheetView workbookViewId="0">
      <selection activeCell="E27" sqref="E27"/>
    </sheetView>
  </sheetViews>
  <sheetFormatPr defaultRowHeight="15" x14ac:dyDescent="0.25"/>
  <cols>
    <col min="3" max="3" width="26.140625" customWidth="1"/>
    <col min="5" max="5" width="26.140625" customWidth="1"/>
  </cols>
  <sheetData>
    <row r="2" spans="1:9" ht="15.75" x14ac:dyDescent="0.25">
      <c r="A2" s="60" t="s">
        <v>0</v>
      </c>
      <c r="B2" s="60"/>
      <c r="C2" s="60"/>
      <c r="D2" s="60"/>
      <c r="E2" s="60"/>
      <c r="F2" s="60"/>
      <c r="G2" s="60"/>
      <c r="H2" s="60"/>
      <c r="I2" s="60"/>
    </row>
    <row r="3" spans="1:9" ht="15.75" x14ac:dyDescent="0.25">
      <c r="A3" s="60" t="s">
        <v>12</v>
      </c>
      <c r="B3" s="60"/>
      <c r="C3" s="60"/>
      <c r="D3" s="60"/>
      <c r="E3" s="60"/>
      <c r="F3" s="60"/>
      <c r="G3" s="60"/>
      <c r="H3" s="60"/>
      <c r="I3" s="60"/>
    </row>
    <row r="4" spans="1:9" ht="15.75" x14ac:dyDescent="0.25">
      <c r="A4" s="60" t="s">
        <v>37</v>
      </c>
      <c r="B4" s="60"/>
      <c r="C4" s="60"/>
      <c r="D4" s="60"/>
      <c r="E4" s="60"/>
      <c r="F4" s="60"/>
      <c r="G4" s="60"/>
      <c r="H4" s="60"/>
      <c r="I4" s="60"/>
    </row>
    <row r="5" spans="1:9" x14ac:dyDescent="0.25">
      <c r="A5" s="1"/>
      <c r="B5" s="1"/>
      <c r="C5" s="1"/>
      <c r="D5" s="1"/>
      <c r="E5" s="1"/>
      <c r="F5" s="1"/>
      <c r="G5" s="1"/>
      <c r="H5" s="1"/>
    </row>
    <row r="6" spans="1:9" x14ac:dyDescent="0.25">
      <c r="A6" s="59" t="s">
        <v>8</v>
      </c>
      <c r="B6" s="59"/>
      <c r="C6" t="s">
        <v>26</v>
      </c>
      <c r="D6" s="1"/>
      <c r="E6" s="10" t="s">
        <v>13</v>
      </c>
      <c r="F6" s="8">
        <v>0.5</v>
      </c>
      <c r="G6" s="1"/>
      <c r="H6" s="1"/>
    </row>
    <row r="7" spans="1:9" x14ac:dyDescent="0.25">
      <c r="A7" s="59" t="s">
        <v>9</v>
      </c>
      <c r="B7" s="59"/>
      <c r="C7" t="s">
        <v>27</v>
      </c>
      <c r="D7" s="1"/>
      <c r="E7" s="10" t="s">
        <v>14</v>
      </c>
      <c r="F7" s="9"/>
      <c r="G7" s="1"/>
      <c r="H7" s="1"/>
    </row>
    <row r="8" spans="1:9" x14ac:dyDescent="0.25">
      <c r="A8" s="1"/>
      <c r="B8" s="1"/>
      <c r="C8" s="1"/>
      <c r="D8" s="1"/>
      <c r="E8" s="10" t="s">
        <v>15</v>
      </c>
      <c r="F8" s="12" t="s">
        <v>43</v>
      </c>
      <c r="G8" s="1"/>
      <c r="H8" s="1"/>
    </row>
    <row r="9" spans="1:9" x14ac:dyDescent="0.25">
      <c r="A9" s="1"/>
      <c r="B9" s="1"/>
      <c r="C9" s="1"/>
      <c r="D9" s="1"/>
      <c r="E9" s="1"/>
      <c r="F9" s="1"/>
      <c r="G9" s="1"/>
      <c r="H9" s="1"/>
    </row>
    <row r="10" spans="1:9" ht="38.25" x14ac:dyDescent="0.25">
      <c r="A10" s="6" t="s">
        <v>1</v>
      </c>
      <c r="B10" s="6" t="s">
        <v>4</v>
      </c>
      <c r="C10" s="6" t="s">
        <v>2</v>
      </c>
      <c r="D10" s="6" t="s">
        <v>3</v>
      </c>
      <c r="E10" s="6" t="s">
        <v>5</v>
      </c>
      <c r="F10" s="6" t="s">
        <v>11</v>
      </c>
      <c r="G10" s="6" t="s">
        <v>10</v>
      </c>
      <c r="H10" s="6" t="s">
        <v>6</v>
      </c>
      <c r="I10" s="5" t="s">
        <v>7</v>
      </c>
    </row>
    <row r="11" spans="1:9" x14ac:dyDescent="0.25">
      <c r="A11" s="4">
        <v>1</v>
      </c>
      <c r="B11" s="4">
        <v>28</v>
      </c>
      <c r="C11" s="2" t="s">
        <v>39</v>
      </c>
      <c r="D11" s="4"/>
      <c r="E11" s="13" t="s">
        <v>40</v>
      </c>
      <c r="F11" s="3">
        <v>0</v>
      </c>
      <c r="G11" s="3"/>
      <c r="H11" s="3">
        <f>G11-F11</f>
        <v>0</v>
      </c>
      <c r="I11" s="7">
        <f>IF(H11="","",RANK(H11,$H$11:$H$23,1))</f>
        <v>1</v>
      </c>
    </row>
    <row r="12" spans="1:9" x14ac:dyDescent="0.25">
      <c r="A12" s="4">
        <v>2</v>
      </c>
      <c r="B12" s="4">
        <v>32</v>
      </c>
      <c r="C12" s="2" t="s">
        <v>153</v>
      </c>
      <c r="D12" s="4"/>
      <c r="E12" s="2" t="s">
        <v>98</v>
      </c>
      <c r="F12" s="3">
        <v>0</v>
      </c>
      <c r="G12" s="3"/>
      <c r="H12" s="3">
        <f t="shared" ref="H12:H23" si="0">G12-F12</f>
        <v>0</v>
      </c>
      <c r="I12" s="7">
        <f t="shared" ref="I12:I23" si="1">IF(H12="","",RANK(H12,$H$11:$H$23,1))</f>
        <v>1</v>
      </c>
    </row>
    <row r="13" spans="1:9" x14ac:dyDescent="0.25">
      <c r="A13" s="4">
        <v>3</v>
      </c>
      <c r="B13" s="4">
        <v>33</v>
      </c>
      <c r="C13" s="2" t="s">
        <v>154</v>
      </c>
      <c r="D13" s="4"/>
      <c r="E13" s="2" t="s">
        <v>98</v>
      </c>
      <c r="F13" s="3">
        <v>0</v>
      </c>
      <c r="G13" s="3"/>
      <c r="H13" s="3">
        <f t="shared" si="0"/>
        <v>0</v>
      </c>
      <c r="I13" s="7">
        <f t="shared" si="1"/>
        <v>1</v>
      </c>
    </row>
    <row r="14" spans="1:9" x14ac:dyDescent="0.25">
      <c r="A14" s="4">
        <v>4</v>
      </c>
      <c r="B14" s="4"/>
      <c r="C14" s="2"/>
      <c r="D14" s="4"/>
      <c r="E14" s="2"/>
      <c r="F14" s="3">
        <v>0</v>
      </c>
      <c r="G14" s="3"/>
      <c r="H14" s="3">
        <f t="shared" si="0"/>
        <v>0</v>
      </c>
      <c r="I14" s="7">
        <f t="shared" si="1"/>
        <v>1</v>
      </c>
    </row>
    <row r="15" spans="1:9" x14ac:dyDescent="0.25">
      <c r="A15" s="4">
        <v>5</v>
      </c>
      <c r="B15" s="4"/>
      <c r="C15" s="2"/>
      <c r="D15" s="4"/>
      <c r="E15" s="2"/>
      <c r="F15" s="3">
        <v>0</v>
      </c>
      <c r="G15" s="3"/>
      <c r="H15" s="3">
        <f t="shared" si="0"/>
        <v>0</v>
      </c>
      <c r="I15" s="7">
        <f t="shared" si="1"/>
        <v>1</v>
      </c>
    </row>
    <row r="16" spans="1:9" x14ac:dyDescent="0.25">
      <c r="A16" s="4">
        <v>6</v>
      </c>
      <c r="B16" s="4"/>
      <c r="C16" s="2"/>
      <c r="D16" s="4"/>
      <c r="E16" s="2"/>
      <c r="F16" s="3">
        <v>0</v>
      </c>
      <c r="G16" s="3"/>
      <c r="H16" s="3">
        <f t="shared" si="0"/>
        <v>0</v>
      </c>
      <c r="I16" s="7">
        <f t="shared" si="1"/>
        <v>1</v>
      </c>
    </row>
    <row r="17" spans="1:9" x14ac:dyDescent="0.25">
      <c r="A17" s="4">
        <v>7</v>
      </c>
      <c r="B17" s="4"/>
      <c r="C17" s="2"/>
      <c r="D17" s="4"/>
      <c r="E17" s="2"/>
      <c r="F17" s="3">
        <v>0</v>
      </c>
      <c r="G17" s="3"/>
      <c r="H17" s="3">
        <f t="shared" si="0"/>
        <v>0</v>
      </c>
      <c r="I17" s="7">
        <f t="shared" si="1"/>
        <v>1</v>
      </c>
    </row>
    <row r="18" spans="1:9" x14ac:dyDescent="0.25">
      <c r="A18" s="4">
        <v>8</v>
      </c>
      <c r="B18" s="4"/>
      <c r="C18" s="2"/>
      <c r="D18" s="4"/>
      <c r="E18" s="2"/>
      <c r="F18" s="3">
        <v>0</v>
      </c>
      <c r="G18" s="3"/>
      <c r="H18" s="3">
        <f t="shared" si="0"/>
        <v>0</v>
      </c>
      <c r="I18" s="7">
        <f t="shared" si="1"/>
        <v>1</v>
      </c>
    </row>
    <row r="19" spans="1:9" x14ac:dyDescent="0.25">
      <c r="A19" s="4">
        <v>9</v>
      </c>
      <c r="B19" s="4"/>
      <c r="C19" s="2"/>
      <c r="D19" s="4"/>
      <c r="E19" s="2"/>
      <c r="F19" s="3">
        <v>0</v>
      </c>
      <c r="G19" s="3"/>
      <c r="H19" s="3">
        <f t="shared" si="0"/>
        <v>0</v>
      </c>
      <c r="I19" s="7">
        <f t="shared" si="1"/>
        <v>1</v>
      </c>
    </row>
    <row r="20" spans="1:9" x14ac:dyDescent="0.25">
      <c r="A20" s="4">
        <v>10</v>
      </c>
      <c r="B20" s="4"/>
      <c r="C20" s="2"/>
      <c r="D20" s="4"/>
      <c r="E20" s="2"/>
      <c r="F20" s="3">
        <v>0</v>
      </c>
      <c r="G20" s="3"/>
      <c r="H20" s="3">
        <f t="shared" si="0"/>
        <v>0</v>
      </c>
      <c r="I20" s="7">
        <f t="shared" si="1"/>
        <v>1</v>
      </c>
    </row>
    <row r="21" spans="1:9" x14ac:dyDescent="0.25">
      <c r="A21" s="4">
        <v>11</v>
      </c>
      <c r="B21" s="4"/>
      <c r="C21" s="2"/>
      <c r="D21" s="4"/>
      <c r="E21" s="2"/>
      <c r="F21" s="3">
        <v>0</v>
      </c>
      <c r="G21" s="3"/>
      <c r="H21" s="3">
        <f t="shared" si="0"/>
        <v>0</v>
      </c>
      <c r="I21" s="7">
        <f t="shared" si="1"/>
        <v>1</v>
      </c>
    </row>
    <row r="22" spans="1:9" x14ac:dyDescent="0.25">
      <c r="A22" s="4">
        <v>12</v>
      </c>
      <c r="B22" s="4"/>
      <c r="C22" s="2"/>
      <c r="D22" s="4"/>
      <c r="E22" s="2"/>
      <c r="F22" s="3">
        <v>0</v>
      </c>
      <c r="G22" s="3"/>
      <c r="H22" s="3">
        <f t="shared" si="0"/>
        <v>0</v>
      </c>
      <c r="I22" s="7">
        <f t="shared" si="1"/>
        <v>1</v>
      </c>
    </row>
    <row r="23" spans="1:9" x14ac:dyDescent="0.25">
      <c r="A23" s="4">
        <v>13</v>
      </c>
      <c r="B23" s="4"/>
      <c r="C23" s="2"/>
      <c r="D23" s="4"/>
      <c r="E23" s="2"/>
      <c r="F23" s="3">
        <v>0</v>
      </c>
      <c r="G23" s="3"/>
      <c r="H23" s="3">
        <f t="shared" si="0"/>
        <v>0</v>
      </c>
      <c r="I23" s="7">
        <f t="shared" si="1"/>
        <v>1</v>
      </c>
    </row>
    <row r="27" spans="1:9" x14ac:dyDescent="0.25">
      <c r="C27" t="s">
        <v>16</v>
      </c>
      <c r="E27" t="s">
        <v>169</v>
      </c>
    </row>
    <row r="29" spans="1:9" x14ac:dyDescent="0.25">
      <c r="C29" t="s">
        <v>24</v>
      </c>
    </row>
    <row r="31" spans="1:9" x14ac:dyDescent="0.25">
      <c r="C31" t="s">
        <v>17</v>
      </c>
    </row>
  </sheetData>
  <mergeCells count="5">
    <mergeCell ref="A2:I2"/>
    <mergeCell ref="A3:I3"/>
    <mergeCell ref="A4:I4"/>
    <mergeCell ref="A6:B6"/>
    <mergeCell ref="A7:B7"/>
  </mergeCells>
  <pageMargins left="0.7" right="0.7" top="0.75" bottom="0.75" header="0.3" footer="0.3"/>
  <pageSetup paperSize="9" orientation="landscape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38"/>
  <sheetViews>
    <sheetView topLeftCell="A16" workbookViewId="0">
      <selection activeCell="L11" sqref="L11:L12"/>
    </sheetView>
  </sheetViews>
  <sheetFormatPr defaultRowHeight="15" x14ac:dyDescent="0.25"/>
  <cols>
    <col min="1" max="1" width="5.140625" customWidth="1"/>
    <col min="2" max="2" width="5.42578125" customWidth="1"/>
    <col min="3" max="3" width="21.42578125" customWidth="1"/>
    <col min="5" max="5" width="18.7109375" customWidth="1"/>
    <col min="10" max="10" width="8.7109375" customWidth="1"/>
  </cols>
  <sheetData>
    <row r="2" spans="1:12" ht="15.75" x14ac:dyDescent="0.25">
      <c r="A2" s="60" t="s">
        <v>0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</row>
    <row r="3" spans="1:12" ht="15.75" x14ac:dyDescent="0.25">
      <c r="A3" s="60" t="s">
        <v>46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</row>
    <row r="4" spans="1:12" ht="15.75" x14ac:dyDescent="0.25">
      <c r="A4" s="60" t="s">
        <v>45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2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2" x14ac:dyDescent="0.25">
      <c r="A6" s="59" t="s">
        <v>8</v>
      </c>
      <c r="B6" s="59"/>
      <c r="C6" t="s">
        <v>26</v>
      </c>
      <c r="D6" s="1"/>
      <c r="E6" s="10" t="s">
        <v>13</v>
      </c>
      <c r="F6" s="8">
        <v>0.45833333333333331</v>
      </c>
      <c r="G6" s="8"/>
      <c r="H6" s="8"/>
      <c r="I6" s="8"/>
      <c r="J6" s="1"/>
      <c r="K6" s="1"/>
    </row>
    <row r="7" spans="1:12" x14ac:dyDescent="0.25">
      <c r="A7" s="59" t="s">
        <v>9</v>
      </c>
      <c r="B7" s="59"/>
      <c r="C7" t="s">
        <v>44</v>
      </c>
      <c r="D7" s="1"/>
      <c r="E7" s="10" t="s">
        <v>14</v>
      </c>
      <c r="F7" s="9"/>
      <c r="G7" s="9"/>
      <c r="H7" s="9"/>
      <c r="I7" s="9"/>
      <c r="J7" s="1"/>
      <c r="K7" s="1"/>
    </row>
    <row r="8" spans="1:12" x14ac:dyDescent="0.25">
      <c r="A8" s="1"/>
      <c r="B8" s="1"/>
      <c r="C8" s="1"/>
      <c r="D8" s="1"/>
      <c r="E8" s="10" t="s">
        <v>15</v>
      </c>
      <c r="F8" s="12" t="s">
        <v>47</v>
      </c>
      <c r="G8" s="12"/>
      <c r="H8" s="12"/>
      <c r="I8" s="12"/>
      <c r="J8" s="1"/>
      <c r="K8" s="1"/>
    </row>
    <row r="9" spans="1:12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2" ht="51.75" thickBot="1" x14ac:dyDescent="0.3">
      <c r="A10" s="14" t="s">
        <v>1</v>
      </c>
      <c r="B10" s="14" t="s">
        <v>4</v>
      </c>
      <c r="C10" s="14" t="s">
        <v>2</v>
      </c>
      <c r="D10" s="14" t="s">
        <v>3</v>
      </c>
      <c r="E10" s="14" t="s">
        <v>5</v>
      </c>
      <c r="F10" s="14" t="s">
        <v>11</v>
      </c>
      <c r="G10" s="14"/>
      <c r="H10" s="14"/>
      <c r="I10" s="14"/>
      <c r="J10" s="14" t="s">
        <v>10</v>
      </c>
      <c r="K10" s="14" t="s">
        <v>6</v>
      </c>
      <c r="L10" s="15" t="s">
        <v>7</v>
      </c>
    </row>
    <row r="11" spans="1:12" ht="15.75" thickBot="1" x14ac:dyDescent="0.3">
      <c r="A11" s="16">
        <v>1</v>
      </c>
      <c r="B11" s="17"/>
      <c r="C11" s="18"/>
      <c r="D11" s="17"/>
      <c r="E11" s="18" t="s">
        <v>19</v>
      </c>
      <c r="F11" s="19">
        <v>0</v>
      </c>
      <c r="G11" s="19">
        <v>0</v>
      </c>
      <c r="H11" s="19"/>
      <c r="I11" s="19">
        <v>0</v>
      </c>
      <c r="J11" s="19"/>
      <c r="K11" s="61">
        <f>SUM(J12+I11+H12+G11)</f>
        <v>0</v>
      </c>
      <c r="L11" s="63">
        <f>IF(K11="","",RANK(K11,$K$11:$K$32,1))</f>
        <v>1</v>
      </c>
    </row>
    <row r="12" spans="1:12" ht="15.75" thickBot="1" x14ac:dyDescent="0.3">
      <c r="A12" s="20"/>
      <c r="B12" s="21"/>
      <c r="C12" s="22"/>
      <c r="D12" s="21"/>
      <c r="E12" s="18" t="s">
        <v>19</v>
      </c>
      <c r="F12" s="19">
        <v>0</v>
      </c>
      <c r="G12" s="24"/>
      <c r="H12" s="23">
        <v>0</v>
      </c>
      <c r="I12" s="23"/>
      <c r="J12" s="23">
        <v>0</v>
      </c>
      <c r="K12" s="62"/>
      <c r="L12" s="64"/>
    </row>
    <row r="13" spans="1:12" ht="15.75" thickBot="1" x14ac:dyDescent="0.3">
      <c r="A13" s="16">
        <v>1</v>
      </c>
      <c r="B13" s="17"/>
      <c r="C13" s="18"/>
      <c r="D13" s="17"/>
      <c r="E13" s="18" t="s">
        <v>19</v>
      </c>
      <c r="F13" s="19">
        <v>0</v>
      </c>
      <c r="G13" s="19">
        <v>0</v>
      </c>
      <c r="H13" s="19"/>
      <c r="I13" s="19">
        <v>0</v>
      </c>
      <c r="J13" s="19"/>
      <c r="K13" s="61">
        <f>SUM(J14+I13+H14+G13)</f>
        <v>0</v>
      </c>
      <c r="L13" s="63">
        <f>IF(K13="","",RANK(K13,$K$11:$K$23,1))</f>
        <v>1</v>
      </c>
    </row>
    <row r="14" spans="1:12" ht="15.75" thickBot="1" x14ac:dyDescent="0.3">
      <c r="A14" s="20"/>
      <c r="B14" s="21"/>
      <c r="C14" s="22"/>
      <c r="D14" s="21"/>
      <c r="E14" s="18" t="s">
        <v>19</v>
      </c>
      <c r="F14" s="19">
        <v>0</v>
      </c>
      <c r="G14" s="24"/>
      <c r="H14" s="23">
        <v>0</v>
      </c>
      <c r="I14" s="23"/>
      <c r="J14" s="23">
        <v>0</v>
      </c>
      <c r="K14" s="62"/>
      <c r="L14" s="64"/>
    </row>
    <row r="15" spans="1:12" ht="15.75" thickBot="1" x14ac:dyDescent="0.3">
      <c r="A15" s="16">
        <v>1</v>
      </c>
      <c r="B15" s="17"/>
      <c r="C15" s="18"/>
      <c r="D15" s="17"/>
      <c r="E15" s="18" t="s">
        <v>19</v>
      </c>
      <c r="F15" s="19">
        <v>0</v>
      </c>
      <c r="G15" s="19">
        <v>0</v>
      </c>
      <c r="H15" s="19"/>
      <c r="I15" s="19">
        <v>0</v>
      </c>
      <c r="J15" s="19"/>
      <c r="K15" s="61">
        <f>SUM(J16+I15+H16+G15)</f>
        <v>0</v>
      </c>
      <c r="L15" s="63">
        <f>IF(K15="","",RANK(K15,$K$11:$K$23,1))</f>
        <v>1</v>
      </c>
    </row>
    <row r="16" spans="1:12" ht="15.75" thickBot="1" x14ac:dyDescent="0.3">
      <c r="A16" s="20"/>
      <c r="B16" s="21"/>
      <c r="C16" s="22"/>
      <c r="D16" s="21"/>
      <c r="E16" s="18" t="s">
        <v>19</v>
      </c>
      <c r="F16" s="19">
        <v>0</v>
      </c>
      <c r="G16" s="24"/>
      <c r="H16" s="23">
        <v>0</v>
      </c>
      <c r="I16" s="23"/>
      <c r="J16" s="23">
        <v>0</v>
      </c>
      <c r="K16" s="62"/>
      <c r="L16" s="64"/>
    </row>
    <row r="17" spans="1:12" ht="15.75" thickBot="1" x14ac:dyDescent="0.3">
      <c r="A17" s="16">
        <v>1</v>
      </c>
      <c r="B17" s="17"/>
      <c r="C17" s="18"/>
      <c r="D17" s="17"/>
      <c r="E17" s="18" t="s">
        <v>19</v>
      </c>
      <c r="F17" s="19">
        <v>0</v>
      </c>
      <c r="G17" s="19">
        <v>0</v>
      </c>
      <c r="H17" s="19"/>
      <c r="I17" s="19">
        <v>0</v>
      </c>
      <c r="J17" s="19"/>
      <c r="K17" s="61">
        <f>SUM(J18+I17+H18+G17)</f>
        <v>0</v>
      </c>
      <c r="L17" s="63">
        <f>IF(K17="","",RANK(K17,$K$11:$K$23,1))</f>
        <v>1</v>
      </c>
    </row>
    <row r="18" spans="1:12" ht="15.75" thickBot="1" x14ac:dyDescent="0.3">
      <c r="A18" s="20"/>
      <c r="B18" s="21"/>
      <c r="C18" s="22"/>
      <c r="D18" s="21"/>
      <c r="E18" s="18" t="s">
        <v>19</v>
      </c>
      <c r="F18" s="19">
        <v>0</v>
      </c>
      <c r="G18" s="24"/>
      <c r="H18" s="23">
        <v>0</v>
      </c>
      <c r="I18" s="23"/>
      <c r="J18" s="23">
        <v>0</v>
      </c>
      <c r="K18" s="62"/>
      <c r="L18" s="64"/>
    </row>
    <row r="19" spans="1:12" ht="15.75" thickBot="1" x14ac:dyDescent="0.3">
      <c r="A19" s="16">
        <v>1</v>
      </c>
      <c r="B19" s="17"/>
      <c r="C19" s="18"/>
      <c r="D19" s="17"/>
      <c r="E19" s="18" t="s">
        <v>19</v>
      </c>
      <c r="F19" s="19">
        <v>0</v>
      </c>
      <c r="G19" s="19">
        <v>0</v>
      </c>
      <c r="H19" s="19"/>
      <c r="I19" s="19">
        <v>0</v>
      </c>
      <c r="J19" s="19"/>
      <c r="K19" s="61">
        <f>SUM(J20+I19+H20+G19)</f>
        <v>0</v>
      </c>
      <c r="L19" s="63">
        <f>IF(K19="","",RANK(K19,$K$11:$K$23,1))</f>
        <v>1</v>
      </c>
    </row>
    <row r="20" spans="1:12" ht="15.75" thickBot="1" x14ac:dyDescent="0.3">
      <c r="A20" s="20"/>
      <c r="B20" s="21"/>
      <c r="C20" s="22"/>
      <c r="D20" s="21"/>
      <c r="E20" s="18" t="s">
        <v>19</v>
      </c>
      <c r="F20" s="19">
        <v>0</v>
      </c>
      <c r="G20" s="24"/>
      <c r="H20" s="23">
        <v>0</v>
      </c>
      <c r="I20" s="23"/>
      <c r="J20" s="23">
        <v>0</v>
      </c>
      <c r="K20" s="62"/>
      <c r="L20" s="64"/>
    </row>
    <row r="21" spans="1:12" ht="15.75" thickBot="1" x14ac:dyDescent="0.3">
      <c r="A21" s="16">
        <v>1</v>
      </c>
      <c r="B21" s="17"/>
      <c r="C21" s="18"/>
      <c r="D21" s="17"/>
      <c r="E21" s="18" t="s">
        <v>19</v>
      </c>
      <c r="F21" s="19">
        <v>0</v>
      </c>
      <c r="G21" s="19">
        <v>0</v>
      </c>
      <c r="H21" s="19"/>
      <c r="I21" s="19">
        <v>0</v>
      </c>
      <c r="J21" s="19"/>
      <c r="K21" s="61">
        <f>SUM(J22+I21+H22+G21)</f>
        <v>0</v>
      </c>
      <c r="L21" s="63">
        <f>IF(K21="","",RANK(K21,$K$11:$K$23,1))</f>
        <v>1</v>
      </c>
    </row>
    <row r="22" spans="1:12" ht="17.25" customHeight="1" thickBot="1" x14ac:dyDescent="0.3">
      <c r="A22" s="20"/>
      <c r="B22" s="21"/>
      <c r="C22" s="22"/>
      <c r="D22" s="21"/>
      <c r="E22" s="18" t="s">
        <v>19</v>
      </c>
      <c r="F22" s="19">
        <v>0</v>
      </c>
      <c r="G22" s="24"/>
      <c r="H22" s="23">
        <v>0</v>
      </c>
      <c r="I22" s="23"/>
      <c r="J22" s="23">
        <v>0</v>
      </c>
      <c r="K22" s="62"/>
      <c r="L22" s="64"/>
    </row>
    <row r="23" spans="1:12" ht="15.75" thickBot="1" x14ac:dyDescent="0.3">
      <c r="A23" s="16">
        <v>1</v>
      </c>
      <c r="B23" s="17"/>
      <c r="C23" s="18"/>
      <c r="D23" s="17"/>
      <c r="E23" s="18" t="s">
        <v>19</v>
      </c>
      <c r="F23" s="19">
        <v>0</v>
      </c>
      <c r="G23" s="19">
        <v>0</v>
      </c>
      <c r="H23" s="19"/>
      <c r="I23" s="19">
        <v>0</v>
      </c>
      <c r="J23" s="19"/>
      <c r="K23" s="61">
        <f>SUM(J24+I23+H24+G23)</f>
        <v>0</v>
      </c>
      <c r="L23" s="63">
        <f>IF(K23="","",RANK(K23,$K$11:$K$23,1))</f>
        <v>1</v>
      </c>
    </row>
    <row r="24" spans="1:12" ht="15.75" thickBot="1" x14ac:dyDescent="0.3">
      <c r="A24" s="20"/>
      <c r="B24" s="21"/>
      <c r="C24" s="22"/>
      <c r="D24" s="21"/>
      <c r="E24" s="18" t="s">
        <v>19</v>
      </c>
      <c r="F24" s="19">
        <v>0</v>
      </c>
      <c r="G24" s="24"/>
      <c r="H24" s="23">
        <v>0</v>
      </c>
      <c r="I24" s="23"/>
      <c r="J24" s="23">
        <v>0</v>
      </c>
      <c r="K24" s="62"/>
      <c r="L24" s="64"/>
    </row>
    <row r="25" spans="1:12" ht="15.75" thickBot="1" x14ac:dyDescent="0.3">
      <c r="A25" s="16">
        <v>1</v>
      </c>
      <c r="B25" s="17"/>
      <c r="C25" s="18"/>
      <c r="D25" s="17"/>
      <c r="E25" s="18" t="s">
        <v>19</v>
      </c>
      <c r="F25" s="19">
        <v>0</v>
      </c>
      <c r="G25" s="19">
        <v>0</v>
      </c>
      <c r="H25" s="19"/>
      <c r="I25" s="19">
        <v>0</v>
      </c>
      <c r="J25" s="19"/>
      <c r="K25" s="61">
        <f>SUM(J26+I25+H26+G25)</f>
        <v>0</v>
      </c>
      <c r="L25" s="63">
        <f>IF(K25="","",RANK(K25,$K$11:$K$23,1))</f>
        <v>1</v>
      </c>
    </row>
    <row r="26" spans="1:12" ht="15.75" thickBot="1" x14ac:dyDescent="0.3">
      <c r="A26" s="20"/>
      <c r="B26" s="21"/>
      <c r="C26" s="22"/>
      <c r="D26" s="21"/>
      <c r="E26" s="18" t="s">
        <v>19</v>
      </c>
      <c r="F26" s="19">
        <v>0</v>
      </c>
      <c r="G26" s="24"/>
      <c r="H26" s="23">
        <v>0</v>
      </c>
      <c r="I26" s="23"/>
      <c r="J26" s="23">
        <v>0</v>
      </c>
      <c r="K26" s="62"/>
      <c r="L26" s="64"/>
    </row>
    <row r="27" spans="1:12" ht="15.75" thickBot="1" x14ac:dyDescent="0.3">
      <c r="A27" s="16">
        <v>1</v>
      </c>
      <c r="B27" s="17"/>
      <c r="C27" s="18"/>
      <c r="D27" s="17"/>
      <c r="E27" s="18" t="s">
        <v>19</v>
      </c>
      <c r="F27" s="19">
        <v>0</v>
      </c>
      <c r="G27" s="19">
        <v>0</v>
      </c>
      <c r="H27" s="19"/>
      <c r="I27" s="19">
        <v>0</v>
      </c>
      <c r="J27" s="19"/>
      <c r="K27" s="61">
        <f>SUM(J28+I27+H28+G27)</f>
        <v>0</v>
      </c>
      <c r="L27" s="63">
        <f>IF(K27="","",RANK(K27,$K$11:$K$23,1))</f>
        <v>1</v>
      </c>
    </row>
    <row r="28" spans="1:12" ht="15.75" thickBot="1" x14ac:dyDescent="0.3">
      <c r="A28" s="20"/>
      <c r="B28" s="21"/>
      <c r="C28" s="22"/>
      <c r="D28" s="21"/>
      <c r="E28" s="18" t="s">
        <v>19</v>
      </c>
      <c r="F28" s="19">
        <v>0</v>
      </c>
      <c r="G28" s="24"/>
      <c r="H28" s="23">
        <v>0</v>
      </c>
      <c r="I28" s="23"/>
      <c r="J28" s="23">
        <v>0</v>
      </c>
      <c r="K28" s="62"/>
      <c r="L28" s="64"/>
    </row>
    <row r="29" spans="1:12" ht="15.75" thickBot="1" x14ac:dyDescent="0.3">
      <c r="A29" s="16">
        <v>1</v>
      </c>
      <c r="B29" s="17"/>
      <c r="C29" s="18"/>
      <c r="D29" s="17"/>
      <c r="E29" s="18" t="s">
        <v>19</v>
      </c>
      <c r="F29" s="19">
        <v>0</v>
      </c>
      <c r="G29" s="19">
        <v>0</v>
      </c>
      <c r="H29" s="19"/>
      <c r="I29" s="19">
        <v>0</v>
      </c>
      <c r="J29" s="19"/>
      <c r="K29" s="61">
        <f>SUM(J30+I29+H30+G29)</f>
        <v>0</v>
      </c>
      <c r="L29" s="63">
        <f>IF(K29="","",RANK(K29,$K$11:$K$23,1))</f>
        <v>1</v>
      </c>
    </row>
    <row r="30" spans="1:12" ht="15.75" thickBot="1" x14ac:dyDescent="0.3">
      <c r="A30" s="20"/>
      <c r="B30" s="21"/>
      <c r="C30" s="22"/>
      <c r="D30" s="21"/>
      <c r="E30" s="18" t="s">
        <v>19</v>
      </c>
      <c r="F30" s="19">
        <v>0</v>
      </c>
      <c r="G30" s="24"/>
      <c r="H30" s="23">
        <v>0</v>
      </c>
      <c r="I30" s="23"/>
      <c r="J30" s="23">
        <v>0</v>
      </c>
      <c r="K30" s="62"/>
      <c r="L30" s="64"/>
    </row>
    <row r="31" spans="1:12" ht="15.75" thickBot="1" x14ac:dyDescent="0.3">
      <c r="A31" s="16">
        <v>1</v>
      </c>
      <c r="B31" s="17"/>
      <c r="C31" s="18"/>
      <c r="D31" s="17"/>
      <c r="E31" s="18" t="s">
        <v>19</v>
      </c>
      <c r="F31" s="19">
        <v>0</v>
      </c>
      <c r="G31" s="19">
        <v>0</v>
      </c>
      <c r="H31" s="19"/>
      <c r="I31" s="19">
        <v>0</v>
      </c>
      <c r="J31" s="19"/>
      <c r="K31" s="61">
        <f>SUM(J32+I31+H32+G31)</f>
        <v>0</v>
      </c>
      <c r="L31" s="63">
        <f>IF(K31="","",RANK(K31,$K$11:$K$23,1))</f>
        <v>1</v>
      </c>
    </row>
    <row r="32" spans="1:12" ht="15.75" thickBot="1" x14ac:dyDescent="0.3">
      <c r="A32" s="20"/>
      <c r="B32" s="21"/>
      <c r="C32" s="22"/>
      <c r="D32" s="21"/>
      <c r="E32" s="18" t="s">
        <v>19</v>
      </c>
      <c r="F32" s="19">
        <v>0</v>
      </c>
      <c r="G32" s="3"/>
      <c r="H32" s="23">
        <v>0</v>
      </c>
      <c r="I32" s="23"/>
      <c r="J32" s="23">
        <v>0</v>
      </c>
      <c r="K32" s="62"/>
      <c r="L32" s="64"/>
    </row>
    <row r="34" spans="3:3" x14ac:dyDescent="0.25">
      <c r="C34" t="s">
        <v>16</v>
      </c>
    </row>
    <row r="36" spans="3:3" x14ac:dyDescent="0.25">
      <c r="C36" t="s">
        <v>24</v>
      </c>
    </row>
    <row r="38" spans="3:3" x14ac:dyDescent="0.25">
      <c r="C38" t="s">
        <v>17</v>
      </c>
    </row>
  </sheetData>
  <mergeCells count="27">
    <mergeCell ref="K31:K32"/>
    <mergeCell ref="L31:L32"/>
    <mergeCell ref="K27:K28"/>
    <mergeCell ref="L27:L28"/>
    <mergeCell ref="K29:K30"/>
    <mergeCell ref="L29:L30"/>
    <mergeCell ref="K25:K26"/>
    <mergeCell ref="L25:L26"/>
    <mergeCell ref="K21:K22"/>
    <mergeCell ref="L21:L22"/>
    <mergeCell ref="K23:K24"/>
    <mergeCell ref="L23:L24"/>
    <mergeCell ref="K15:K16"/>
    <mergeCell ref="L15:L16"/>
    <mergeCell ref="K17:K18"/>
    <mergeCell ref="L17:L18"/>
    <mergeCell ref="K19:K20"/>
    <mergeCell ref="L19:L20"/>
    <mergeCell ref="L11:L12"/>
    <mergeCell ref="K11:K12"/>
    <mergeCell ref="K13:K14"/>
    <mergeCell ref="L13:L14"/>
    <mergeCell ref="A2:L2"/>
    <mergeCell ref="A3:L3"/>
    <mergeCell ref="A4:L4"/>
    <mergeCell ref="A6:B6"/>
    <mergeCell ref="A7:B7"/>
  </mergeCells>
  <pageMargins left="0.7" right="0.7" top="0.75" bottom="0.75" header="0.3" footer="0.3"/>
  <pageSetup paperSize="9" orientation="landscape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5"/>
  <sheetViews>
    <sheetView topLeftCell="A4" workbookViewId="0">
      <selection activeCell="G20" sqref="G20"/>
    </sheetView>
  </sheetViews>
  <sheetFormatPr defaultRowHeight="15" x14ac:dyDescent="0.25"/>
  <cols>
    <col min="3" max="3" width="26.140625" customWidth="1"/>
    <col min="4" max="4" width="10.140625" bestFit="1" customWidth="1"/>
    <col min="5" max="5" width="18.7109375" customWidth="1"/>
  </cols>
  <sheetData>
    <row r="2" spans="1:9" ht="15.75" x14ac:dyDescent="0.25">
      <c r="A2" s="60" t="s">
        <v>0</v>
      </c>
      <c r="B2" s="60"/>
      <c r="C2" s="60"/>
      <c r="D2" s="60"/>
      <c r="E2" s="60"/>
      <c r="F2" s="60"/>
      <c r="G2" s="60"/>
      <c r="H2" s="60"/>
      <c r="I2" s="60"/>
    </row>
    <row r="3" spans="1:9" ht="15.75" x14ac:dyDescent="0.25">
      <c r="A3" s="60" t="s">
        <v>12</v>
      </c>
      <c r="B3" s="60"/>
      <c r="C3" s="60"/>
      <c r="D3" s="60"/>
      <c r="E3" s="60"/>
      <c r="F3" s="60"/>
      <c r="G3" s="60"/>
      <c r="H3" s="60"/>
      <c r="I3" s="60"/>
    </row>
    <row r="4" spans="1:9" ht="15.75" x14ac:dyDescent="0.25">
      <c r="A4" s="60" t="s">
        <v>167</v>
      </c>
      <c r="B4" s="60"/>
      <c r="C4" s="60"/>
      <c r="D4" s="60"/>
      <c r="E4" s="60"/>
      <c r="F4" s="60"/>
      <c r="G4" s="60"/>
      <c r="H4" s="60"/>
      <c r="I4" s="60"/>
    </row>
    <row r="5" spans="1:9" x14ac:dyDescent="0.25">
      <c r="A5" s="1"/>
      <c r="B5" s="1"/>
      <c r="C5" s="1"/>
      <c r="D5" s="1"/>
      <c r="E5" s="1"/>
      <c r="F5" s="1"/>
      <c r="G5" s="1"/>
      <c r="H5" s="1"/>
    </row>
    <row r="6" spans="1:9" x14ac:dyDescent="0.25">
      <c r="A6" s="59" t="s">
        <v>8</v>
      </c>
      <c r="B6" s="59"/>
      <c r="C6" t="s">
        <v>26</v>
      </c>
      <c r="D6" s="1"/>
      <c r="E6" s="10" t="s">
        <v>13</v>
      </c>
      <c r="F6" s="8">
        <v>0.5</v>
      </c>
      <c r="G6" s="1"/>
      <c r="H6" s="1"/>
    </row>
    <row r="7" spans="1:9" x14ac:dyDescent="0.25">
      <c r="A7" s="59" t="s">
        <v>9</v>
      </c>
      <c r="B7" s="59"/>
      <c r="C7" t="s">
        <v>44</v>
      </c>
      <c r="D7" s="1"/>
      <c r="E7" s="10" t="s">
        <v>14</v>
      </c>
      <c r="F7" s="9"/>
      <c r="G7" s="1"/>
      <c r="H7" s="1"/>
    </row>
    <row r="8" spans="1:9" x14ac:dyDescent="0.25">
      <c r="A8" s="1"/>
      <c r="B8" s="1"/>
      <c r="C8" s="1"/>
      <c r="D8" s="1"/>
      <c r="E8" s="10" t="s">
        <v>15</v>
      </c>
      <c r="F8" s="12" t="s">
        <v>28</v>
      </c>
      <c r="G8" s="1"/>
      <c r="H8" s="1"/>
    </row>
    <row r="9" spans="1:9" x14ac:dyDescent="0.25">
      <c r="A9" s="1"/>
      <c r="B9" s="1"/>
      <c r="C9" s="1"/>
      <c r="D9" s="1"/>
      <c r="E9" s="1"/>
      <c r="F9" s="1"/>
      <c r="G9" s="1"/>
      <c r="H9" s="1"/>
    </row>
    <row r="10" spans="1:9" ht="38.25" x14ac:dyDescent="0.25">
      <c r="A10" s="6" t="s">
        <v>1</v>
      </c>
      <c r="B10" s="6" t="s">
        <v>4</v>
      </c>
      <c r="C10" s="6" t="s">
        <v>2</v>
      </c>
      <c r="D10" s="6" t="s">
        <v>3</v>
      </c>
      <c r="E10" s="6" t="s">
        <v>5</v>
      </c>
      <c r="F10" s="6" t="s">
        <v>11</v>
      </c>
      <c r="G10" s="6" t="s">
        <v>10</v>
      </c>
      <c r="H10" s="6" t="s">
        <v>6</v>
      </c>
      <c r="I10" s="5" t="s">
        <v>7</v>
      </c>
    </row>
    <row r="11" spans="1:9" x14ac:dyDescent="0.25">
      <c r="A11" s="4" t="s">
        <v>145</v>
      </c>
      <c r="B11" s="4">
        <v>19</v>
      </c>
      <c r="C11" s="2" t="s">
        <v>140</v>
      </c>
      <c r="D11" s="27">
        <v>38593</v>
      </c>
      <c r="E11" s="2" t="s">
        <v>19</v>
      </c>
      <c r="F11" s="3">
        <v>0</v>
      </c>
      <c r="G11" s="3">
        <v>0.14861111111111111</v>
      </c>
      <c r="H11" s="3">
        <f>G11-F11</f>
        <v>0.14861111111111111</v>
      </c>
      <c r="I11" s="7">
        <f t="shared" ref="I11:I17" si="0">IF(H11="","",RANK(H11,$H$11:$H$17,1))</f>
        <v>1</v>
      </c>
    </row>
    <row r="12" spans="1:9" x14ac:dyDescent="0.25">
      <c r="A12" s="4" t="s">
        <v>145</v>
      </c>
      <c r="B12" s="4">
        <v>20</v>
      </c>
      <c r="C12" s="2" t="s">
        <v>141</v>
      </c>
      <c r="D12" s="27">
        <v>37799</v>
      </c>
      <c r="E12" s="2" t="s">
        <v>19</v>
      </c>
      <c r="F12" s="3">
        <v>0</v>
      </c>
      <c r="G12" s="3">
        <v>1.3958333333333333</v>
      </c>
      <c r="H12" s="3">
        <f t="shared" ref="H12:H17" si="1">G12-F12</f>
        <v>1.3958333333333333</v>
      </c>
      <c r="I12" s="7">
        <f t="shared" si="0"/>
        <v>5</v>
      </c>
    </row>
    <row r="13" spans="1:9" x14ac:dyDescent="0.25">
      <c r="A13" s="4" t="s">
        <v>145</v>
      </c>
      <c r="B13" s="4">
        <v>21</v>
      </c>
      <c r="C13" s="2" t="s">
        <v>142</v>
      </c>
      <c r="D13" s="27">
        <v>38075</v>
      </c>
      <c r="E13" s="2" t="s">
        <v>19</v>
      </c>
      <c r="F13" s="3">
        <v>0</v>
      </c>
      <c r="G13" s="3">
        <v>1.0368055555555555</v>
      </c>
      <c r="H13" s="3">
        <f t="shared" si="1"/>
        <v>1.0368055555555555</v>
      </c>
      <c r="I13" s="7">
        <f t="shared" si="0"/>
        <v>4</v>
      </c>
    </row>
    <row r="14" spans="1:9" x14ac:dyDescent="0.25">
      <c r="A14" s="4" t="s">
        <v>145</v>
      </c>
      <c r="B14" s="4">
        <v>22</v>
      </c>
      <c r="C14" s="2" t="s">
        <v>143</v>
      </c>
      <c r="D14" s="27">
        <v>38120</v>
      </c>
      <c r="E14" s="2" t="s">
        <v>19</v>
      </c>
      <c r="F14" s="3">
        <v>0</v>
      </c>
      <c r="G14" s="3">
        <v>1.6972222222222222</v>
      </c>
      <c r="H14" s="3">
        <f t="shared" si="1"/>
        <v>1.6972222222222222</v>
      </c>
      <c r="I14" s="7">
        <f t="shared" si="0"/>
        <v>7</v>
      </c>
    </row>
    <row r="15" spans="1:9" x14ac:dyDescent="0.25">
      <c r="A15" s="4" t="s">
        <v>145</v>
      </c>
      <c r="B15" s="37">
        <v>24</v>
      </c>
      <c r="C15" s="36" t="s">
        <v>144</v>
      </c>
      <c r="D15" s="27">
        <v>37623</v>
      </c>
      <c r="E15" s="2" t="s">
        <v>19</v>
      </c>
      <c r="F15" s="3">
        <v>0</v>
      </c>
      <c r="G15" s="3">
        <v>1.4215277777777777</v>
      </c>
      <c r="H15" s="3">
        <f t="shared" si="1"/>
        <v>1.4215277777777777</v>
      </c>
      <c r="I15" s="7">
        <f t="shared" si="0"/>
        <v>6</v>
      </c>
    </row>
    <row r="16" spans="1:9" x14ac:dyDescent="0.25">
      <c r="A16" s="4" t="s">
        <v>168</v>
      </c>
      <c r="B16" s="4">
        <v>3</v>
      </c>
      <c r="C16" s="2" t="s">
        <v>65</v>
      </c>
      <c r="D16" s="4"/>
      <c r="E16" s="2" t="s">
        <v>19</v>
      </c>
      <c r="F16" s="3">
        <v>0</v>
      </c>
      <c r="G16" s="3">
        <v>0.97291666666666676</v>
      </c>
      <c r="H16" s="3">
        <f t="shared" si="1"/>
        <v>0.97291666666666676</v>
      </c>
      <c r="I16" s="7">
        <f t="shared" si="0"/>
        <v>3</v>
      </c>
    </row>
    <row r="17" spans="1:9" x14ac:dyDescent="0.25">
      <c r="A17" s="4" t="s">
        <v>168</v>
      </c>
      <c r="B17" s="4">
        <v>4</v>
      </c>
      <c r="C17" s="2" t="s">
        <v>34</v>
      </c>
      <c r="D17" s="4"/>
      <c r="E17" s="2" t="s">
        <v>19</v>
      </c>
      <c r="F17" s="3">
        <v>0</v>
      </c>
      <c r="G17" s="3">
        <v>0.67569444444444438</v>
      </c>
      <c r="H17" s="3">
        <f t="shared" si="1"/>
        <v>0.67569444444444438</v>
      </c>
      <c r="I17" s="7">
        <f t="shared" si="0"/>
        <v>2</v>
      </c>
    </row>
    <row r="21" spans="1:9" x14ac:dyDescent="0.25">
      <c r="C21" t="s">
        <v>16</v>
      </c>
    </row>
    <row r="23" spans="1:9" x14ac:dyDescent="0.25">
      <c r="C23" t="s">
        <v>24</v>
      </c>
    </row>
    <row r="25" spans="1:9" x14ac:dyDescent="0.25">
      <c r="C25" t="s">
        <v>17</v>
      </c>
    </row>
  </sheetData>
  <mergeCells count="5">
    <mergeCell ref="A2:I2"/>
    <mergeCell ref="A3:I3"/>
    <mergeCell ref="A4:I4"/>
    <mergeCell ref="A6:B6"/>
    <mergeCell ref="A7:B7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4"/>
  <sheetViews>
    <sheetView topLeftCell="A6" workbookViewId="0">
      <selection activeCell="J28" sqref="J28"/>
    </sheetView>
  </sheetViews>
  <sheetFormatPr defaultRowHeight="15" x14ac:dyDescent="0.25"/>
  <cols>
    <col min="1" max="1" width="6.7109375" customWidth="1"/>
    <col min="2" max="2" width="11" customWidth="1"/>
    <col min="3" max="3" width="24.5703125" customWidth="1"/>
    <col min="4" max="4" width="10.28515625" customWidth="1"/>
    <col min="5" max="5" width="23.140625" customWidth="1"/>
    <col min="6" max="6" width="11.42578125" customWidth="1"/>
    <col min="7" max="9" width="9.7109375" customWidth="1"/>
    <col min="10" max="10" width="10.5703125" customWidth="1"/>
  </cols>
  <sheetData>
    <row r="2" spans="1:14" ht="15.75" x14ac:dyDescent="0.25">
      <c r="A2" s="60" t="s">
        <v>0</v>
      </c>
      <c r="B2" s="60"/>
      <c r="C2" s="60"/>
      <c r="D2" s="60"/>
      <c r="E2" s="60"/>
      <c r="F2" s="60"/>
      <c r="G2" s="60"/>
      <c r="H2" s="60"/>
      <c r="I2" s="60"/>
      <c r="J2" s="60"/>
    </row>
    <row r="3" spans="1:14" ht="15.75" x14ac:dyDescent="0.25">
      <c r="A3" s="60" t="s">
        <v>46</v>
      </c>
      <c r="B3" s="60"/>
      <c r="C3" s="60"/>
      <c r="D3" s="60"/>
      <c r="E3" s="60"/>
      <c r="F3" s="60"/>
      <c r="G3" s="60"/>
      <c r="H3" s="60"/>
      <c r="I3" s="60"/>
      <c r="J3" s="60"/>
    </row>
    <row r="4" spans="1:14" ht="15.75" x14ac:dyDescent="0.25">
      <c r="A4" s="60" t="s">
        <v>45</v>
      </c>
      <c r="B4" s="60"/>
      <c r="C4" s="60"/>
      <c r="D4" s="60"/>
      <c r="E4" s="60"/>
      <c r="F4" s="60"/>
      <c r="G4" s="60"/>
      <c r="H4" s="60"/>
      <c r="I4" s="60"/>
      <c r="J4" s="60"/>
    </row>
    <row r="5" spans="1:14" ht="15.75" customHeight="1" x14ac:dyDescent="0.25">
      <c r="A5" s="1"/>
      <c r="B5" s="1"/>
      <c r="C5" s="1"/>
      <c r="D5" s="1"/>
      <c r="E5" s="1"/>
      <c r="F5" s="1"/>
      <c r="G5" s="1"/>
      <c r="H5" s="1"/>
      <c r="I5" s="1"/>
    </row>
    <row r="6" spans="1:14" x14ac:dyDescent="0.25">
      <c r="A6" s="59" t="s">
        <v>8</v>
      </c>
      <c r="B6" s="59"/>
      <c r="C6" t="s">
        <v>26</v>
      </c>
      <c r="D6" s="1"/>
      <c r="E6" s="11" t="s">
        <v>13</v>
      </c>
      <c r="F6" s="8">
        <v>0.45833333333333331</v>
      </c>
      <c r="G6" s="8"/>
      <c r="H6" s="8"/>
      <c r="I6" s="1"/>
    </row>
    <row r="7" spans="1:14" x14ac:dyDescent="0.25">
      <c r="A7" s="59" t="s">
        <v>9</v>
      </c>
      <c r="B7" s="59"/>
      <c r="C7" t="s">
        <v>44</v>
      </c>
      <c r="D7" s="1"/>
      <c r="E7" s="11" t="s">
        <v>14</v>
      </c>
      <c r="F7" s="9"/>
      <c r="G7" s="9"/>
      <c r="H7" s="9"/>
      <c r="I7" s="1"/>
    </row>
    <row r="8" spans="1:14" x14ac:dyDescent="0.25">
      <c r="A8" s="1"/>
      <c r="B8" s="1"/>
      <c r="C8" s="1"/>
      <c r="D8" s="1"/>
      <c r="E8" s="11" t="s">
        <v>15</v>
      </c>
      <c r="F8" s="12" t="s">
        <v>47</v>
      </c>
      <c r="G8" s="12"/>
      <c r="H8" s="12"/>
      <c r="I8" s="1"/>
    </row>
    <row r="9" spans="1:14" ht="15.75" thickBot="1" x14ac:dyDescent="0.3">
      <c r="A9" s="1"/>
      <c r="B9" s="1"/>
      <c r="C9" s="1"/>
      <c r="D9" s="1"/>
      <c r="E9" s="1"/>
      <c r="F9" s="1"/>
      <c r="G9" s="1"/>
      <c r="H9" s="1"/>
      <c r="I9" s="1"/>
    </row>
    <row r="10" spans="1:14" ht="34.5" customHeight="1" thickBot="1" x14ac:dyDescent="0.3">
      <c r="A10" s="28" t="s">
        <v>1</v>
      </c>
      <c r="B10" s="29" t="s">
        <v>4</v>
      </c>
      <c r="C10" s="29" t="s">
        <v>2</v>
      </c>
      <c r="D10" s="29" t="s">
        <v>3</v>
      </c>
      <c r="E10" s="29" t="s">
        <v>5</v>
      </c>
      <c r="F10" s="29" t="s">
        <v>11</v>
      </c>
      <c r="G10" s="44" t="s">
        <v>158</v>
      </c>
      <c r="H10" s="44" t="s">
        <v>159</v>
      </c>
      <c r="I10" s="39" t="s">
        <v>6</v>
      </c>
      <c r="J10" s="45" t="s">
        <v>7</v>
      </c>
    </row>
    <row r="11" spans="1:14" x14ac:dyDescent="0.25">
      <c r="A11" s="16">
        <v>1</v>
      </c>
      <c r="B11" s="25" t="s">
        <v>100</v>
      </c>
      <c r="C11" s="18" t="s">
        <v>61</v>
      </c>
      <c r="D11" s="17"/>
      <c r="E11" s="18" t="s">
        <v>19</v>
      </c>
      <c r="F11" s="19">
        <v>0</v>
      </c>
      <c r="G11" s="19">
        <v>0.15</v>
      </c>
      <c r="H11" s="51">
        <v>0.31458333333333333</v>
      </c>
      <c r="I11" s="88">
        <f>SUM(H12+G11)</f>
        <v>0.31458333333333333</v>
      </c>
      <c r="J11" s="100">
        <f>IF(I11="","",RANK(I11,$I$11:$I$18,1))</f>
        <v>1</v>
      </c>
    </row>
    <row r="12" spans="1:14" ht="15.75" thickBot="1" x14ac:dyDescent="0.3">
      <c r="A12" s="79"/>
      <c r="B12" s="80" t="s">
        <v>101</v>
      </c>
      <c r="C12" s="81" t="s">
        <v>32</v>
      </c>
      <c r="D12" s="82"/>
      <c r="E12" s="83" t="s">
        <v>19</v>
      </c>
      <c r="F12" s="84">
        <v>0</v>
      </c>
      <c r="G12" s="85"/>
      <c r="H12" s="86">
        <f>H11-G11</f>
        <v>0.16458333333333333</v>
      </c>
      <c r="I12" s="90"/>
      <c r="J12" s="101"/>
    </row>
    <row r="13" spans="1:14" ht="15.75" thickTop="1" x14ac:dyDescent="0.25">
      <c r="A13" s="46">
        <v>1</v>
      </c>
      <c r="B13" s="41" t="s">
        <v>102</v>
      </c>
      <c r="C13" s="33" t="s">
        <v>92</v>
      </c>
      <c r="D13" s="38"/>
      <c r="E13" s="33" t="s">
        <v>157</v>
      </c>
      <c r="F13" s="34">
        <v>0</v>
      </c>
      <c r="G13" s="34">
        <v>0.18958333333333333</v>
      </c>
      <c r="H13" s="50">
        <v>0.36527777777777781</v>
      </c>
      <c r="I13" s="91">
        <f t="shared" ref="I13" si="0">SUM(H14+G13)</f>
        <v>0.36527777777777781</v>
      </c>
      <c r="J13" s="102">
        <f>IF(I13="","",RANK(I13,$I$11:$I$18,1))</f>
        <v>2</v>
      </c>
      <c r="L13" s="94"/>
      <c r="M13" s="94"/>
      <c r="N13" s="94"/>
    </row>
    <row r="14" spans="1:14" ht="15.75" thickBot="1" x14ac:dyDescent="0.3">
      <c r="A14" s="20"/>
      <c r="B14" s="26" t="s">
        <v>103</v>
      </c>
      <c r="C14" s="22" t="s">
        <v>93</v>
      </c>
      <c r="D14" s="21"/>
      <c r="E14" s="33" t="s">
        <v>157</v>
      </c>
      <c r="F14" s="34">
        <v>0</v>
      </c>
      <c r="G14" s="71"/>
      <c r="H14" s="42">
        <f>H13-G13</f>
        <v>0.17569444444444449</v>
      </c>
      <c r="I14" s="92"/>
      <c r="J14" s="103"/>
    </row>
    <row r="15" spans="1:14" x14ac:dyDescent="0.25">
      <c r="A15" s="16">
        <v>1</v>
      </c>
      <c r="B15" s="25" t="s">
        <v>104</v>
      </c>
      <c r="C15" s="18" t="s">
        <v>94</v>
      </c>
      <c r="D15" s="17"/>
      <c r="E15" s="18" t="s">
        <v>157</v>
      </c>
      <c r="F15" s="19">
        <v>0</v>
      </c>
      <c r="G15" s="19">
        <v>0.19166666666666665</v>
      </c>
      <c r="H15" s="50">
        <v>0.39583333333333331</v>
      </c>
      <c r="I15" s="88">
        <f t="shared" ref="I15" si="1">SUM(H16+G15)</f>
        <v>0.39583333333333331</v>
      </c>
      <c r="J15" s="100">
        <f>IF(I15="","",RANK(I15,$I$11:$I$18,1))</f>
        <v>3</v>
      </c>
    </row>
    <row r="16" spans="1:14" ht="15.75" thickBot="1" x14ac:dyDescent="0.3">
      <c r="A16" s="20"/>
      <c r="B16" s="26" t="s">
        <v>105</v>
      </c>
      <c r="C16" s="22" t="s">
        <v>166</v>
      </c>
      <c r="D16" s="21"/>
      <c r="E16" s="33" t="s">
        <v>157</v>
      </c>
      <c r="F16" s="34">
        <v>0</v>
      </c>
      <c r="G16" s="71"/>
      <c r="H16" s="42">
        <f>H15-G15</f>
        <v>0.20416666666666666</v>
      </c>
      <c r="I16" s="92"/>
      <c r="J16" s="103"/>
    </row>
    <row r="17" spans="1:10" x14ac:dyDescent="0.25">
      <c r="A17" s="16">
        <v>1</v>
      </c>
      <c r="B17" s="25" t="s">
        <v>106</v>
      </c>
      <c r="C17" s="18" t="s">
        <v>95</v>
      </c>
      <c r="D17" s="17"/>
      <c r="E17" s="18" t="s">
        <v>157</v>
      </c>
      <c r="F17" s="19">
        <v>0</v>
      </c>
      <c r="G17" s="19">
        <v>0.24027777777777778</v>
      </c>
      <c r="H17" s="51">
        <v>0.62569444444444444</v>
      </c>
      <c r="I17" s="88">
        <f t="shared" ref="I17" si="2">SUM(H18+G17)</f>
        <v>0.62569444444444444</v>
      </c>
      <c r="J17" s="89">
        <f>IF(I17="","",RANK(I17,$I$11:$I$18,1))</f>
        <v>4</v>
      </c>
    </row>
    <row r="18" spans="1:10" ht="15.75" thickBot="1" x14ac:dyDescent="0.3">
      <c r="A18" s="20"/>
      <c r="B18" s="26" t="s">
        <v>107</v>
      </c>
      <c r="C18" s="22" t="s">
        <v>165</v>
      </c>
      <c r="D18" s="21"/>
      <c r="E18" s="35" t="s">
        <v>157</v>
      </c>
      <c r="F18" s="32">
        <v>0</v>
      </c>
      <c r="G18" s="72"/>
      <c r="H18" s="78">
        <f>H17-G17</f>
        <v>0.38541666666666663</v>
      </c>
      <c r="I18" s="92"/>
      <c r="J18" s="93"/>
    </row>
    <row r="19" spans="1:10" ht="12.75" customHeight="1" x14ac:dyDescent="0.25"/>
    <row r="20" spans="1:10" x14ac:dyDescent="0.25">
      <c r="C20" t="s">
        <v>16</v>
      </c>
      <c r="E20" t="s">
        <v>169</v>
      </c>
    </row>
    <row r="22" spans="1:10" x14ac:dyDescent="0.25">
      <c r="C22" t="s">
        <v>24</v>
      </c>
    </row>
    <row r="24" spans="1:10" x14ac:dyDescent="0.25">
      <c r="C24" t="s">
        <v>17</v>
      </c>
    </row>
  </sheetData>
  <mergeCells count="13">
    <mergeCell ref="I17:I18"/>
    <mergeCell ref="J17:J18"/>
    <mergeCell ref="I11:I12"/>
    <mergeCell ref="J11:J12"/>
    <mergeCell ref="I13:I14"/>
    <mergeCell ref="J13:J14"/>
    <mergeCell ref="I15:I16"/>
    <mergeCell ref="J15:J16"/>
    <mergeCell ref="A6:B6"/>
    <mergeCell ref="A7:B7"/>
    <mergeCell ref="A2:J2"/>
    <mergeCell ref="A3:J3"/>
    <mergeCell ref="A4:J4"/>
  </mergeCells>
  <pageMargins left="0.39370078740157483" right="0.39370078740157483" top="0.74803149606299213" bottom="0.3937007874015748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7"/>
  <sheetViews>
    <sheetView topLeftCell="A7" workbookViewId="0">
      <selection activeCell="I28" sqref="I28"/>
    </sheetView>
  </sheetViews>
  <sheetFormatPr defaultRowHeight="15" x14ac:dyDescent="0.25"/>
  <cols>
    <col min="1" max="1" width="6.28515625" customWidth="1"/>
    <col min="2" max="2" width="6.85546875" customWidth="1"/>
    <col min="3" max="3" width="22.85546875" customWidth="1"/>
    <col min="4" max="4" width="9.42578125" customWidth="1"/>
    <col min="5" max="5" width="22.28515625" customWidth="1"/>
    <col min="6" max="6" width="9.28515625" customWidth="1"/>
    <col min="7" max="7" width="8.28515625" customWidth="1"/>
    <col min="8" max="8" width="9.140625" customWidth="1"/>
    <col min="9" max="9" width="10" customWidth="1"/>
    <col min="12" max="12" width="7.85546875" customWidth="1"/>
  </cols>
  <sheetData>
    <row r="2" spans="1:12" ht="15.75" x14ac:dyDescent="0.25">
      <c r="A2" s="60" t="s">
        <v>0</v>
      </c>
      <c r="B2" s="60"/>
      <c r="C2" s="60"/>
      <c r="D2" s="60"/>
      <c r="E2" s="60"/>
      <c r="F2" s="60"/>
      <c r="G2" s="60"/>
      <c r="H2" s="60"/>
      <c r="I2" s="60"/>
    </row>
    <row r="3" spans="1:12" ht="15.75" x14ac:dyDescent="0.25">
      <c r="A3" s="60" t="s">
        <v>46</v>
      </c>
      <c r="B3" s="60"/>
      <c r="C3" s="60"/>
      <c r="D3" s="60"/>
      <c r="E3" s="60"/>
      <c r="F3" s="60"/>
      <c r="G3" s="60"/>
      <c r="H3" s="60"/>
      <c r="I3" s="60"/>
    </row>
    <row r="4" spans="1:12" ht="15.75" x14ac:dyDescent="0.25">
      <c r="A4" s="60" t="s">
        <v>48</v>
      </c>
      <c r="B4" s="60"/>
      <c r="C4" s="60"/>
      <c r="D4" s="60"/>
      <c r="E4" s="60"/>
      <c r="F4" s="60"/>
      <c r="G4" s="60"/>
      <c r="H4" s="60"/>
      <c r="I4" s="60"/>
    </row>
    <row r="5" spans="1:12" x14ac:dyDescent="0.25">
      <c r="A5" s="65" t="s">
        <v>8</v>
      </c>
      <c r="B5" s="59"/>
      <c r="C5" t="s">
        <v>26</v>
      </c>
      <c r="D5" s="1"/>
      <c r="E5" s="11" t="s">
        <v>13</v>
      </c>
      <c r="F5" s="8">
        <v>0.45833333333333331</v>
      </c>
      <c r="G5" s="8"/>
      <c r="H5" s="8"/>
      <c r="I5" s="8"/>
      <c r="J5" s="1"/>
      <c r="K5" s="1"/>
    </row>
    <row r="6" spans="1:12" ht="15.75" customHeight="1" x14ac:dyDescent="0.25">
      <c r="A6" s="59" t="s">
        <v>9</v>
      </c>
      <c r="B6" s="59"/>
      <c r="C6" t="s">
        <v>44</v>
      </c>
      <c r="D6" s="1"/>
      <c r="E6" s="11" t="s">
        <v>14</v>
      </c>
      <c r="F6" s="9"/>
      <c r="G6" s="9"/>
      <c r="H6" s="9"/>
      <c r="I6" s="9"/>
      <c r="J6" s="1"/>
      <c r="K6" s="1"/>
    </row>
    <row r="7" spans="1:12" x14ac:dyDescent="0.25">
      <c r="A7" s="1"/>
      <c r="B7" s="1"/>
      <c r="C7" s="1"/>
      <c r="D7" s="1"/>
      <c r="E7" s="11" t="s">
        <v>15</v>
      </c>
      <c r="F7" s="12" t="s">
        <v>52</v>
      </c>
      <c r="G7" s="12"/>
      <c r="H7" s="12"/>
      <c r="I7" s="12"/>
      <c r="J7" s="1"/>
      <c r="K7" s="1"/>
    </row>
    <row r="8" spans="1:12" ht="15.75" thickBot="1" x14ac:dyDescent="0.3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2" ht="39" thickBot="1" x14ac:dyDescent="0.3">
      <c r="A9" s="47" t="s">
        <v>1</v>
      </c>
      <c r="B9" s="44" t="s">
        <v>4</v>
      </c>
      <c r="C9" s="44" t="s">
        <v>2</v>
      </c>
      <c r="D9" s="44" t="s">
        <v>3</v>
      </c>
      <c r="E9" s="44" t="s">
        <v>5</v>
      </c>
      <c r="F9" s="44" t="s">
        <v>11</v>
      </c>
      <c r="G9" s="44" t="s">
        <v>158</v>
      </c>
      <c r="H9" s="44" t="s">
        <v>159</v>
      </c>
      <c r="I9" s="44" t="s">
        <v>160</v>
      </c>
      <c r="J9" s="44" t="s">
        <v>161</v>
      </c>
      <c r="K9" s="44" t="s">
        <v>6</v>
      </c>
      <c r="L9" s="48" t="s">
        <v>7</v>
      </c>
    </row>
    <row r="10" spans="1:12" x14ac:dyDescent="0.25">
      <c r="A10" s="46">
        <v>1</v>
      </c>
      <c r="B10" s="41" t="s">
        <v>108</v>
      </c>
      <c r="C10" s="33" t="s">
        <v>54</v>
      </c>
      <c r="D10" s="38"/>
      <c r="E10" s="18" t="s">
        <v>162</v>
      </c>
      <c r="F10" s="19">
        <v>0</v>
      </c>
      <c r="G10" s="34">
        <v>0.17013888888888887</v>
      </c>
      <c r="H10" s="50">
        <v>0.28402777777777777</v>
      </c>
      <c r="I10" s="43">
        <f>I11-H10</f>
        <v>0.16458333333333336</v>
      </c>
      <c r="J10" s="53">
        <v>0.57708333333333328</v>
      </c>
      <c r="K10" s="77">
        <f>SUM(J11+I10+H11+G10)</f>
        <v>0.57708333333333328</v>
      </c>
      <c r="L10" s="99">
        <f>IF(K10="","",RANK(K10,$K$10:$K$21,1))</f>
        <v>1</v>
      </c>
    </row>
    <row r="11" spans="1:12" ht="15.75" thickBot="1" x14ac:dyDescent="0.3">
      <c r="A11" s="20"/>
      <c r="B11" s="26" t="s">
        <v>109</v>
      </c>
      <c r="C11" s="22" t="s">
        <v>55</v>
      </c>
      <c r="D11" s="21"/>
      <c r="E11" s="33" t="s">
        <v>162</v>
      </c>
      <c r="F11" s="34">
        <v>0</v>
      </c>
      <c r="G11" s="71"/>
      <c r="H11" s="23">
        <f>H10-G10</f>
        <v>0.1138888888888889</v>
      </c>
      <c r="I11" s="57">
        <v>0.44861111111111113</v>
      </c>
      <c r="J11" s="66">
        <f>J10-I11</f>
        <v>0.12847222222222215</v>
      </c>
      <c r="K11" s="75"/>
      <c r="L11" s="98"/>
    </row>
    <row r="12" spans="1:12" x14ac:dyDescent="0.25">
      <c r="A12" s="16">
        <v>2</v>
      </c>
      <c r="B12" s="25" t="s">
        <v>110</v>
      </c>
      <c r="C12" s="18" t="s">
        <v>23</v>
      </c>
      <c r="D12" s="17"/>
      <c r="E12" s="18" t="s">
        <v>19</v>
      </c>
      <c r="F12" s="19">
        <v>0</v>
      </c>
      <c r="G12" s="19">
        <v>0.14652777777777778</v>
      </c>
      <c r="H12" s="50">
        <v>0.27499999999999997</v>
      </c>
      <c r="I12" s="43">
        <f>I13-H12</f>
        <v>0.15902777777777777</v>
      </c>
      <c r="J12" s="53">
        <v>0.57986111111111105</v>
      </c>
      <c r="K12" s="73">
        <f>SUM(J13+I12+H13+G12)</f>
        <v>0.57986111111111105</v>
      </c>
      <c r="L12" s="97">
        <f>IF(K12="","",RANK(K12,$K$7:$K$19,1))</f>
        <v>2</v>
      </c>
    </row>
    <row r="13" spans="1:12" ht="15.75" thickBot="1" x14ac:dyDescent="0.3">
      <c r="A13" s="20"/>
      <c r="B13" s="26" t="s">
        <v>111</v>
      </c>
      <c r="C13" s="22" t="s">
        <v>18</v>
      </c>
      <c r="D13" s="21"/>
      <c r="E13" s="33" t="s">
        <v>19</v>
      </c>
      <c r="F13" s="34">
        <v>0</v>
      </c>
      <c r="G13" s="71"/>
      <c r="H13" s="23">
        <f>H12-G12</f>
        <v>0.12847222222222218</v>
      </c>
      <c r="I13" s="57">
        <v>0.43402777777777773</v>
      </c>
      <c r="J13" s="68">
        <f>J12-I13</f>
        <v>0.14583333333333331</v>
      </c>
      <c r="K13" s="75"/>
      <c r="L13" s="98"/>
    </row>
    <row r="14" spans="1:12" x14ac:dyDescent="0.25">
      <c r="A14" s="16">
        <v>3</v>
      </c>
      <c r="B14" s="25" t="s">
        <v>113</v>
      </c>
      <c r="C14" s="18" t="s">
        <v>81</v>
      </c>
      <c r="D14" s="17"/>
      <c r="E14" s="18" t="s">
        <v>157</v>
      </c>
      <c r="F14" s="19">
        <v>0</v>
      </c>
      <c r="G14" s="19">
        <v>0.14583333333333334</v>
      </c>
      <c r="H14" s="50">
        <v>0.27847222222222223</v>
      </c>
      <c r="I14" s="43">
        <f>I15-H14</f>
        <v>0.15138888888888885</v>
      </c>
      <c r="J14" s="53">
        <v>0.59097222222222223</v>
      </c>
      <c r="K14" s="73">
        <f>SUM(J15+I14+H15+G14)</f>
        <v>0.59097222222222223</v>
      </c>
      <c r="L14" s="97">
        <f>IF(K14="","",RANK(K14,$K$7:$K$19,1))</f>
        <v>3</v>
      </c>
    </row>
    <row r="15" spans="1:12" ht="15.75" thickBot="1" x14ac:dyDescent="0.3">
      <c r="A15" s="20"/>
      <c r="B15" s="41" t="s">
        <v>112</v>
      </c>
      <c r="C15" s="33" t="s">
        <v>80</v>
      </c>
      <c r="D15" s="21"/>
      <c r="E15" s="33" t="s">
        <v>157</v>
      </c>
      <c r="F15" s="34">
        <v>0</v>
      </c>
      <c r="G15" s="71"/>
      <c r="H15" s="23">
        <f>H14-G14</f>
        <v>0.13263888888888889</v>
      </c>
      <c r="I15" s="57">
        <v>0.42986111111111108</v>
      </c>
      <c r="J15" s="66">
        <f>J14-I15</f>
        <v>0.16111111111111115</v>
      </c>
      <c r="K15" s="75"/>
      <c r="L15" s="98"/>
    </row>
    <row r="16" spans="1:12" x14ac:dyDescent="0.25">
      <c r="A16" s="16">
        <v>4</v>
      </c>
      <c r="B16" s="25" t="s">
        <v>114</v>
      </c>
      <c r="C16" s="18" t="s">
        <v>82</v>
      </c>
      <c r="D16" s="17"/>
      <c r="E16" s="18" t="s">
        <v>157</v>
      </c>
      <c r="F16" s="19">
        <v>0</v>
      </c>
      <c r="G16" s="19">
        <v>0.15347222222222223</v>
      </c>
      <c r="H16" s="51">
        <v>0.29791666666666666</v>
      </c>
      <c r="I16" s="43">
        <f>I17-H16</f>
        <v>0.16041666666666665</v>
      </c>
      <c r="J16" s="67">
        <v>0.61805555555555558</v>
      </c>
      <c r="K16" s="73">
        <f>SUM(J17+I16+H17+G16)</f>
        <v>0.61805555555555558</v>
      </c>
      <c r="L16" s="74">
        <f>IF(K16="","",RANK(K16,$K$7:$K$19,1))</f>
        <v>4</v>
      </c>
    </row>
    <row r="17" spans="1:12" ht="15.75" thickBot="1" x14ac:dyDescent="0.3">
      <c r="A17" s="20"/>
      <c r="B17" s="26" t="s">
        <v>115</v>
      </c>
      <c r="C17" s="22" t="s">
        <v>83</v>
      </c>
      <c r="D17" s="21"/>
      <c r="E17" s="33" t="s">
        <v>157</v>
      </c>
      <c r="F17" s="34">
        <v>0</v>
      </c>
      <c r="G17" s="71"/>
      <c r="H17" s="32">
        <f>H16-G16</f>
        <v>0.14444444444444443</v>
      </c>
      <c r="I17" s="57">
        <v>0.45833333333333331</v>
      </c>
      <c r="J17" s="66">
        <f>J16-I17</f>
        <v>0.15972222222222227</v>
      </c>
      <c r="K17" s="75"/>
      <c r="L17" s="76"/>
    </row>
    <row r="18" spans="1:12" x14ac:dyDescent="0.25">
      <c r="A18" s="16">
        <v>5</v>
      </c>
      <c r="B18" s="25" t="s">
        <v>117</v>
      </c>
      <c r="C18" s="18" t="s">
        <v>85</v>
      </c>
      <c r="D18" s="17"/>
      <c r="E18" s="18" t="s">
        <v>157</v>
      </c>
      <c r="F18" s="19">
        <v>0</v>
      </c>
      <c r="G18" s="19">
        <v>0.16666666666666666</v>
      </c>
      <c r="H18" s="51">
        <v>0.31111111111111112</v>
      </c>
      <c r="I18" s="43">
        <f>I19-H18</f>
        <v>0.16944444444444445</v>
      </c>
      <c r="J18" s="53">
        <v>0.63680555555555551</v>
      </c>
      <c r="K18" s="73">
        <f>SUM(J19+I18+H19+G18)</f>
        <v>0.63680555555555551</v>
      </c>
      <c r="L18" s="74">
        <f>IF(K18="","",RANK(K18,$K$7:$K$19,1))</f>
        <v>5</v>
      </c>
    </row>
    <row r="19" spans="1:12" ht="15.75" thickBot="1" x14ac:dyDescent="0.3">
      <c r="A19" s="20"/>
      <c r="B19" s="41" t="s">
        <v>116</v>
      </c>
      <c r="C19" s="33" t="s">
        <v>84</v>
      </c>
      <c r="D19" s="21"/>
      <c r="E19" s="33" t="s">
        <v>157</v>
      </c>
      <c r="F19" s="34">
        <v>0</v>
      </c>
      <c r="G19" s="71"/>
      <c r="H19" s="23">
        <f>H18-G18</f>
        <v>0.14444444444444446</v>
      </c>
      <c r="I19" s="69">
        <v>0.48055555555555557</v>
      </c>
      <c r="J19" s="55">
        <f>J18-I19</f>
        <v>0.15624999999999994</v>
      </c>
      <c r="K19" s="75"/>
      <c r="L19" s="76"/>
    </row>
    <row r="20" spans="1:12" x14ac:dyDescent="0.25">
      <c r="A20" s="16">
        <v>6</v>
      </c>
      <c r="B20" s="25" t="s">
        <v>118</v>
      </c>
      <c r="C20" s="18" t="s">
        <v>86</v>
      </c>
      <c r="D20" s="17"/>
      <c r="E20" s="18" t="s">
        <v>157</v>
      </c>
      <c r="F20" s="19">
        <v>0</v>
      </c>
      <c r="G20" s="19">
        <v>0.24791666666666667</v>
      </c>
      <c r="H20" s="69">
        <v>0.33263888888888887</v>
      </c>
      <c r="I20" s="43">
        <f>I21-H20</f>
        <v>0.15763888888888894</v>
      </c>
      <c r="J20" s="70">
        <v>0.67569444444444438</v>
      </c>
      <c r="K20" s="73">
        <f>SUM(J21+I20+H21+G20)</f>
        <v>0.67569444444444438</v>
      </c>
      <c r="L20" s="74">
        <f>IF(K20="","",RANK(K20,$K$10:$K$21,1))</f>
        <v>6</v>
      </c>
    </row>
    <row r="21" spans="1:12" ht="15.75" thickBot="1" x14ac:dyDescent="0.3">
      <c r="A21" s="20"/>
      <c r="B21" s="26" t="s">
        <v>119</v>
      </c>
      <c r="C21" s="22" t="s">
        <v>87</v>
      </c>
      <c r="D21" s="21"/>
      <c r="E21" s="35" t="s">
        <v>157</v>
      </c>
      <c r="F21" s="32">
        <v>0</v>
      </c>
      <c r="G21" s="72"/>
      <c r="H21" s="32">
        <f>H20-G20</f>
        <v>8.4722222222222199E-2</v>
      </c>
      <c r="I21" s="52">
        <v>0.49027777777777781</v>
      </c>
      <c r="J21" s="68">
        <f>J20-I21</f>
        <v>0.18541666666666656</v>
      </c>
      <c r="K21" s="75"/>
      <c r="L21" s="76"/>
    </row>
    <row r="23" spans="1:12" x14ac:dyDescent="0.25">
      <c r="C23" t="s">
        <v>16</v>
      </c>
      <c r="E23" t="s">
        <v>169</v>
      </c>
    </row>
    <row r="25" spans="1:12" x14ac:dyDescent="0.25">
      <c r="C25" t="s">
        <v>24</v>
      </c>
    </row>
    <row r="27" spans="1:12" x14ac:dyDescent="0.25">
      <c r="C27" t="s">
        <v>17</v>
      </c>
    </row>
  </sheetData>
  <mergeCells count="17">
    <mergeCell ref="K16:K17"/>
    <mergeCell ref="L16:L17"/>
    <mergeCell ref="K18:K19"/>
    <mergeCell ref="L18:L19"/>
    <mergeCell ref="K20:K21"/>
    <mergeCell ref="L20:L21"/>
    <mergeCell ref="K10:K11"/>
    <mergeCell ref="L10:L11"/>
    <mergeCell ref="K12:K13"/>
    <mergeCell ref="L12:L13"/>
    <mergeCell ref="K14:K15"/>
    <mergeCell ref="L14:L15"/>
    <mergeCell ref="A2:I2"/>
    <mergeCell ref="A3:I3"/>
    <mergeCell ref="A4:I4"/>
    <mergeCell ref="A5:B5"/>
    <mergeCell ref="A6:B6"/>
  </mergeCells>
  <pageMargins left="0.70866141732283472" right="0.70866141732283472" top="0.74803149606299213" bottom="0.3937007874015748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3"/>
  <sheetViews>
    <sheetView topLeftCell="A5" workbookViewId="0">
      <selection activeCell="I23" sqref="I23"/>
    </sheetView>
  </sheetViews>
  <sheetFormatPr defaultRowHeight="15" x14ac:dyDescent="0.25"/>
  <cols>
    <col min="1" max="1" width="6.7109375" customWidth="1"/>
    <col min="2" max="2" width="8.140625" customWidth="1"/>
    <col min="3" max="3" width="24.28515625" customWidth="1"/>
    <col min="4" max="4" width="7" customWidth="1"/>
    <col min="5" max="5" width="23.7109375" customWidth="1"/>
    <col min="6" max="6" width="9.140625" customWidth="1"/>
    <col min="7" max="7" width="9.42578125" customWidth="1"/>
    <col min="8" max="8" width="9.5703125" customWidth="1"/>
    <col min="9" max="9" width="8.140625" customWidth="1"/>
  </cols>
  <sheetData>
    <row r="2" spans="1:12" ht="15.75" x14ac:dyDescent="0.25">
      <c r="A2" s="60" t="s">
        <v>0</v>
      </c>
      <c r="B2" s="60"/>
      <c r="C2" s="60"/>
      <c r="D2" s="60"/>
      <c r="E2" s="60"/>
      <c r="F2" s="60"/>
      <c r="G2" s="60"/>
      <c r="H2" s="60"/>
      <c r="I2" s="60"/>
    </row>
    <row r="3" spans="1:12" ht="15.75" x14ac:dyDescent="0.25">
      <c r="A3" s="60" t="s">
        <v>46</v>
      </c>
      <c r="B3" s="60"/>
      <c r="C3" s="60"/>
      <c r="D3" s="60"/>
      <c r="E3" s="60"/>
      <c r="F3" s="60"/>
      <c r="G3" s="60"/>
      <c r="H3" s="60"/>
      <c r="I3" s="60"/>
    </row>
    <row r="4" spans="1:12" ht="15.75" x14ac:dyDescent="0.25">
      <c r="A4" s="60" t="s">
        <v>49</v>
      </c>
      <c r="B4" s="60"/>
      <c r="C4" s="60"/>
      <c r="D4" s="60"/>
      <c r="E4" s="60"/>
      <c r="F4" s="60"/>
      <c r="G4" s="60"/>
      <c r="H4" s="60"/>
      <c r="I4" s="60"/>
    </row>
    <row r="5" spans="1:12" x14ac:dyDescent="0.25">
      <c r="A5" s="65" t="s">
        <v>8</v>
      </c>
      <c r="B5" s="59"/>
      <c r="C5" t="s">
        <v>26</v>
      </c>
      <c r="D5" s="1"/>
      <c r="E5" s="11" t="s">
        <v>13</v>
      </c>
      <c r="F5" s="8">
        <v>0.45833333333333331</v>
      </c>
      <c r="G5" s="8"/>
      <c r="H5" s="8"/>
      <c r="I5" s="8"/>
      <c r="J5" s="1"/>
      <c r="K5" s="1"/>
    </row>
    <row r="6" spans="1:12" ht="15.75" customHeight="1" x14ac:dyDescent="0.25">
      <c r="A6" s="59" t="s">
        <v>9</v>
      </c>
      <c r="B6" s="59"/>
      <c r="C6" t="s">
        <v>44</v>
      </c>
      <c r="D6" s="1"/>
      <c r="E6" s="11" t="s">
        <v>14</v>
      </c>
      <c r="F6" s="9"/>
      <c r="G6" s="9"/>
      <c r="H6" s="9"/>
      <c r="I6" s="9"/>
      <c r="J6" s="1"/>
      <c r="K6" s="1"/>
    </row>
    <row r="7" spans="1:12" x14ac:dyDescent="0.25">
      <c r="A7" s="1"/>
      <c r="B7" s="1"/>
      <c r="C7" s="1"/>
      <c r="D7" s="1"/>
      <c r="E7" s="11" t="s">
        <v>15</v>
      </c>
      <c r="F7" s="12" t="s">
        <v>52</v>
      </c>
      <c r="G7" s="12"/>
      <c r="H7" s="12"/>
      <c r="I7" s="12"/>
      <c r="J7" s="1"/>
      <c r="K7" s="1"/>
    </row>
    <row r="8" spans="1:12" ht="15.75" thickBot="1" x14ac:dyDescent="0.3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2" ht="39" thickBot="1" x14ac:dyDescent="0.3">
      <c r="A9" s="28" t="s">
        <v>1</v>
      </c>
      <c r="B9" s="29" t="s">
        <v>4</v>
      </c>
      <c r="C9" s="29" t="s">
        <v>2</v>
      </c>
      <c r="D9" s="29" t="s">
        <v>3</v>
      </c>
      <c r="E9" s="29" t="s">
        <v>5</v>
      </c>
      <c r="F9" s="29" t="s">
        <v>11</v>
      </c>
      <c r="G9" s="40" t="s">
        <v>158</v>
      </c>
      <c r="H9" s="40" t="s">
        <v>159</v>
      </c>
      <c r="I9" s="40" t="s">
        <v>160</v>
      </c>
      <c r="J9" s="40" t="s">
        <v>161</v>
      </c>
      <c r="K9" s="29" t="s">
        <v>6</v>
      </c>
      <c r="L9" s="30" t="s">
        <v>7</v>
      </c>
    </row>
    <row r="10" spans="1:12" ht="15.75" thickBot="1" x14ac:dyDescent="0.3">
      <c r="A10" s="16">
        <v>1</v>
      </c>
      <c r="B10" s="25" t="s">
        <v>120</v>
      </c>
      <c r="C10" s="18" t="s">
        <v>56</v>
      </c>
      <c r="D10" s="17"/>
      <c r="E10" s="18" t="s">
        <v>162</v>
      </c>
      <c r="F10" s="19">
        <v>0</v>
      </c>
      <c r="G10" s="19">
        <v>0.19236111111111112</v>
      </c>
      <c r="H10" s="50">
        <v>0.3347222222222222</v>
      </c>
      <c r="I10" s="43">
        <f>I11-H10</f>
        <v>0.15555555555555561</v>
      </c>
      <c r="J10" s="70">
        <v>0.64374999999999993</v>
      </c>
      <c r="K10" s="73">
        <f>SUM(J11+I10+H11+G10)</f>
        <v>0.64374999999999993</v>
      </c>
      <c r="L10" s="97">
        <f>IF(K10="","",RANK(K10,$K$10:$K$17,1))</f>
        <v>2</v>
      </c>
    </row>
    <row r="11" spans="1:12" ht="15.75" thickBot="1" x14ac:dyDescent="0.3">
      <c r="A11" s="20"/>
      <c r="B11" s="26" t="s">
        <v>121</v>
      </c>
      <c r="C11" s="22" t="s">
        <v>57</v>
      </c>
      <c r="D11" s="21"/>
      <c r="E11" s="33" t="s">
        <v>162</v>
      </c>
      <c r="F11" s="19">
        <v>0</v>
      </c>
      <c r="G11" s="71"/>
      <c r="H11" s="23">
        <f>H10-G10</f>
        <v>0.14236111111111108</v>
      </c>
      <c r="I11" s="57">
        <v>0.49027777777777781</v>
      </c>
      <c r="J11" s="66">
        <f>J10-I11</f>
        <v>0.15347222222222212</v>
      </c>
      <c r="K11" s="75"/>
      <c r="L11" s="98"/>
    </row>
    <row r="12" spans="1:12" ht="15.75" thickBot="1" x14ac:dyDescent="0.3">
      <c r="A12" s="16">
        <v>2</v>
      </c>
      <c r="B12" s="25" t="s">
        <v>122</v>
      </c>
      <c r="C12" s="18" t="s">
        <v>62</v>
      </c>
      <c r="D12" s="17"/>
      <c r="E12" s="49" t="s">
        <v>19</v>
      </c>
      <c r="F12" s="19">
        <v>0</v>
      </c>
      <c r="G12" s="19">
        <v>0.18819444444444444</v>
      </c>
      <c r="H12" s="50">
        <v>0.32777777777777778</v>
      </c>
      <c r="I12" s="43">
        <f>I13-H12</f>
        <v>0.14861111111111114</v>
      </c>
      <c r="J12" s="53">
        <v>0.62708333333333333</v>
      </c>
      <c r="K12" s="73">
        <f>SUM(J13+I12+H13+G12)</f>
        <v>0.62708333333333333</v>
      </c>
      <c r="L12" s="97">
        <f>IF(K12="","",RANK(K12,$K$7:$K$17,1))</f>
        <v>1</v>
      </c>
    </row>
    <row r="13" spans="1:12" ht="15.75" thickBot="1" x14ac:dyDescent="0.3">
      <c r="A13" s="20"/>
      <c r="B13" s="26" t="s">
        <v>123</v>
      </c>
      <c r="C13" s="22" t="s">
        <v>22</v>
      </c>
      <c r="D13" s="21"/>
      <c r="E13" s="33" t="s">
        <v>19</v>
      </c>
      <c r="F13" s="19">
        <v>0</v>
      </c>
      <c r="G13" s="71"/>
      <c r="H13" s="23">
        <f>H12-G12</f>
        <v>0.13958333333333334</v>
      </c>
      <c r="I13" s="57">
        <v>0.47638888888888892</v>
      </c>
      <c r="J13" s="68">
        <f>J12-I13</f>
        <v>0.15069444444444441</v>
      </c>
      <c r="K13" s="75"/>
      <c r="L13" s="98"/>
    </row>
    <row r="14" spans="1:12" ht="15.75" thickBot="1" x14ac:dyDescent="0.3">
      <c r="A14" s="16">
        <v>3</v>
      </c>
      <c r="B14" s="25" t="s">
        <v>124</v>
      </c>
      <c r="C14" s="18" t="s">
        <v>76</v>
      </c>
      <c r="D14" s="17"/>
      <c r="E14" s="18" t="s">
        <v>157</v>
      </c>
      <c r="F14" s="19">
        <v>0</v>
      </c>
      <c r="G14" s="19">
        <v>0.19305555555555554</v>
      </c>
      <c r="H14" s="50">
        <v>0.3347222222222222</v>
      </c>
      <c r="I14" s="43">
        <f>I15-H14</f>
        <v>0.16736111111111113</v>
      </c>
      <c r="J14" s="53">
        <v>0.67291666666666661</v>
      </c>
      <c r="K14" s="73">
        <f>SUM(J15+I14+H15+G14)</f>
        <v>0.67291666666666661</v>
      </c>
      <c r="L14" s="97">
        <f>IF(K14="","",RANK(K14,$K$7:$K$17,1))</f>
        <v>3</v>
      </c>
    </row>
    <row r="15" spans="1:12" ht="15.75" thickBot="1" x14ac:dyDescent="0.3">
      <c r="A15" s="20"/>
      <c r="B15" s="26" t="s">
        <v>125</v>
      </c>
      <c r="C15" s="22" t="s">
        <v>77</v>
      </c>
      <c r="D15" s="21"/>
      <c r="E15" s="33" t="s">
        <v>157</v>
      </c>
      <c r="F15" s="19">
        <v>0</v>
      </c>
      <c r="G15" s="71"/>
      <c r="H15" s="23">
        <f>H14-G14</f>
        <v>0.14166666666666666</v>
      </c>
      <c r="I15" s="57">
        <v>0.50208333333333333</v>
      </c>
      <c r="J15" s="66">
        <f>J14-I15</f>
        <v>0.17083333333333328</v>
      </c>
      <c r="K15" s="75"/>
      <c r="L15" s="98"/>
    </row>
    <row r="16" spans="1:12" ht="15.75" thickBot="1" x14ac:dyDescent="0.3">
      <c r="A16" s="16">
        <v>4</v>
      </c>
      <c r="B16" s="25" t="s">
        <v>126</v>
      </c>
      <c r="C16" s="18" t="s">
        <v>78</v>
      </c>
      <c r="D16" s="17"/>
      <c r="E16" s="18" t="s">
        <v>157</v>
      </c>
      <c r="F16" s="19">
        <v>0</v>
      </c>
      <c r="G16" s="19">
        <v>0.22916666666666666</v>
      </c>
      <c r="H16" s="52">
        <v>0.39374999999999999</v>
      </c>
      <c r="I16" s="43">
        <f>I17-H16</f>
        <v>0.2</v>
      </c>
      <c r="J16" s="67">
        <v>0.79375000000000007</v>
      </c>
      <c r="K16" s="73">
        <f>SUM(J17+I16+H17+G16)</f>
        <v>0.79375000000000007</v>
      </c>
      <c r="L16" s="74">
        <f>IF(K16="","",RANK(K16,$K$7:$K$17,1))</f>
        <v>4</v>
      </c>
    </row>
    <row r="17" spans="1:12" ht="15.75" thickBot="1" x14ac:dyDescent="0.3">
      <c r="A17" s="20"/>
      <c r="B17" s="26" t="s">
        <v>127</v>
      </c>
      <c r="C17" s="22" t="s">
        <v>79</v>
      </c>
      <c r="D17" s="21"/>
      <c r="E17" s="35" t="s">
        <v>157</v>
      </c>
      <c r="F17" s="31">
        <v>0</v>
      </c>
      <c r="G17" s="72"/>
      <c r="H17" s="23">
        <f>H16-G16</f>
        <v>0.16458333333333333</v>
      </c>
      <c r="I17" s="52">
        <v>0.59375</v>
      </c>
      <c r="J17" s="66">
        <f>J16-I17</f>
        <v>0.20000000000000007</v>
      </c>
      <c r="K17" s="75"/>
      <c r="L17" s="76"/>
    </row>
    <row r="19" spans="1:12" x14ac:dyDescent="0.25">
      <c r="C19" t="s">
        <v>16</v>
      </c>
      <c r="E19" t="s">
        <v>169</v>
      </c>
    </row>
    <row r="21" spans="1:12" x14ac:dyDescent="0.25">
      <c r="C21" t="s">
        <v>24</v>
      </c>
    </row>
    <row r="23" spans="1:12" x14ac:dyDescent="0.25">
      <c r="C23" t="s">
        <v>17</v>
      </c>
    </row>
  </sheetData>
  <mergeCells count="13">
    <mergeCell ref="K16:K17"/>
    <mergeCell ref="L16:L17"/>
    <mergeCell ref="K10:K11"/>
    <mergeCell ref="L10:L11"/>
    <mergeCell ref="K12:K13"/>
    <mergeCell ref="L12:L13"/>
    <mergeCell ref="K14:K15"/>
    <mergeCell ref="L14:L15"/>
    <mergeCell ref="A2:I2"/>
    <mergeCell ref="A3:I3"/>
    <mergeCell ref="A4:I4"/>
    <mergeCell ref="A5:B5"/>
    <mergeCell ref="A6:B6"/>
  </mergeCells>
  <pageMargins left="0.39370078740157483" right="0.39370078740157483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4"/>
  <sheetViews>
    <sheetView topLeftCell="A4" workbookViewId="0">
      <selection activeCell="L11" sqref="L11:L16"/>
    </sheetView>
  </sheetViews>
  <sheetFormatPr defaultRowHeight="15" x14ac:dyDescent="0.25"/>
  <cols>
    <col min="1" max="1" width="6.7109375" customWidth="1"/>
    <col min="2" max="2" width="6.5703125" customWidth="1"/>
    <col min="3" max="3" width="23" customWidth="1"/>
    <col min="4" max="4" width="8.28515625" customWidth="1"/>
    <col min="5" max="5" width="24.28515625" customWidth="1"/>
    <col min="6" max="6" width="9" customWidth="1"/>
    <col min="7" max="7" width="8.5703125" customWidth="1"/>
    <col min="8" max="8" width="9.28515625" customWidth="1"/>
    <col min="9" max="9" width="9.140625" customWidth="1"/>
    <col min="10" max="10" width="7.85546875" customWidth="1"/>
  </cols>
  <sheetData>
    <row r="2" spans="1:12" ht="15.75" x14ac:dyDescent="0.25">
      <c r="A2" s="60" t="s">
        <v>0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</row>
    <row r="3" spans="1:12" ht="15.75" x14ac:dyDescent="0.25">
      <c r="A3" s="60" t="s">
        <v>46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</row>
    <row r="4" spans="1:12" ht="15.75" x14ac:dyDescent="0.25">
      <c r="A4" s="60" t="s">
        <v>50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2" ht="15.7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2" x14ac:dyDescent="0.25">
      <c r="A6" s="59" t="s">
        <v>8</v>
      </c>
      <c r="B6" s="59"/>
      <c r="C6" t="s">
        <v>26</v>
      </c>
      <c r="D6" s="1"/>
      <c r="E6" s="11" t="s">
        <v>13</v>
      </c>
      <c r="F6" s="8">
        <v>0.45833333333333331</v>
      </c>
      <c r="G6" s="8"/>
      <c r="H6" s="8"/>
      <c r="I6" s="8"/>
      <c r="J6" s="1"/>
      <c r="K6" s="1"/>
    </row>
    <row r="7" spans="1:12" x14ac:dyDescent="0.25">
      <c r="A7" s="59" t="s">
        <v>9</v>
      </c>
      <c r="B7" s="59"/>
      <c r="C7" t="s">
        <v>44</v>
      </c>
      <c r="D7" s="1"/>
      <c r="E7" s="11" t="s">
        <v>14</v>
      </c>
      <c r="F7" s="9"/>
      <c r="G7" s="9"/>
      <c r="H7" s="9"/>
      <c r="I7" s="9"/>
      <c r="J7" s="1"/>
      <c r="K7" s="1"/>
    </row>
    <row r="8" spans="1:12" x14ac:dyDescent="0.25">
      <c r="A8" s="1"/>
      <c r="B8" s="1"/>
      <c r="C8" s="1"/>
      <c r="D8" s="1"/>
      <c r="E8" s="11" t="s">
        <v>15</v>
      </c>
      <c r="F8" s="12" t="s">
        <v>97</v>
      </c>
      <c r="G8" s="12"/>
      <c r="H8" s="12"/>
      <c r="I8" s="12"/>
      <c r="J8" s="1"/>
      <c r="K8" s="1"/>
    </row>
    <row r="9" spans="1:12" ht="15.75" thickBot="1" x14ac:dyDescent="0.3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2" ht="39" thickBot="1" x14ac:dyDescent="0.3">
      <c r="A10" s="28" t="s">
        <v>1</v>
      </c>
      <c r="B10" s="29" t="s">
        <v>4</v>
      </c>
      <c r="C10" s="29" t="s">
        <v>2</v>
      </c>
      <c r="D10" s="29" t="s">
        <v>3</v>
      </c>
      <c r="E10" s="29" t="s">
        <v>5</v>
      </c>
      <c r="F10" s="29" t="s">
        <v>11</v>
      </c>
      <c r="G10" s="40" t="s">
        <v>158</v>
      </c>
      <c r="H10" s="40" t="s">
        <v>159</v>
      </c>
      <c r="I10" s="40" t="s">
        <v>160</v>
      </c>
      <c r="J10" s="40" t="s">
        <v>161</v>
      </c>
      <c r="K10" s="29" t="s">
        <v>6</v>
      </c>
      <c r="L10" s="30" t="s">
        <v>7</v>
      </c>
    </row>
    <row r="11" spans="1:12" x14ac:dyDescent="0.25">
      <c r="A11" s="16">
        <v>1</v>
      </c>
      <c r="B11" s="17">
        <v>1</v>
      </c>
      <c r="C11" s="18" t="s">
        <v>59</v>
      </c>
      <c r="D11" s="17"/>
      <c r="E11" s="18" t="s">
        <v>162</v>
      </c>
      <c r="F11" s="19">
        <v>0</v>
      </c>
      <c r="G11" s="43">
        <v>0.20416666666666669</v>
      </c>
      <c r="H11" s="54">
        <v>0.42083333333333334</v>
      </c>
      <c r="I11" s="43">
        <f>I12-H11</f>
        <v>0.21736111111111106</v>
      </c>
      <c r="J11" s="70">
        <v>0.87847222222222221</v>
      </c>
      <c r="K11" s="73">
        <f>SUM(J12+I11+H12+G11)</f>
        <v>0.87847222222222221</v>
      </c>
      <c r="L11" s="97">
        <f>IF(K11="","",RANK(K11,$K$11:$K$18,1))</f>
        <v>1</v>
      </c>
    </row>
    <row r="12" spans="1:12" ht="15.75" thickBot="1" x14ac:dyDescent="0.3">
      <c r="A12" s="20"/>
      <c r="B12" s="21">
        <v>2</v>
      </c>
      <c r="C12" s="22" t="s">
        <v>58</v>
      </c>
      <c r="D12" s="21"/>
      <c r="E12" s="33" t="s">
        <v>162</v>
      </c>
      <c r="F12" s="34">
        <v>0</v>
      </c>
      <c r="G12" s="71"/>
      <c r="H12" s="42">
        <f>H11-G11</f>
        <v>0.21666666666666665</v>
      </c>
      <c r="I12" s="95">
        <v>0.6381944444444444</v>
      </c>
      <c r="J12" s="66">
        <f>J11-I12</f>
        <v>0.24027777777777781</v>
      </c>
      <c r="K12" s="75"/>
      <c r="L12" s="98"/>
    </row>
    <row r="13" spans="1:12" x14ac:dyDescent="0.25">
      <c r="A13" s="16">
        <v>2</v>
      </c>
      <c r="B13" s="17">
        <v>5</v>
      </c>
      <c r="C13" s="18" t="s">
        <v>20</v>
      </c>
      <c r="D13" s="17"/>
      <c r="E13" s="18" t="s">
        <v>19</v>
      </c>
      <c r="F13" s="19">
        <v>0</v>
      </c>
      <c r="G13" s="43">
        <v>0.20277777777777781</v>
      </c>
      <c r="H13" s="53">
        <v>0.44027777777777777</v>
      </c>
      <c r="I13" s="43">
        <f>I14-H13</f>
        <v>0.2270833333333333</v>
      </c>
      <c r="J13" s="53">
        <v>0.95624999999999993</v>
      </c>
      <c r="K13" s="73">
        <f>SUM(J14+I13+H14+G13)</f>
        <v>0.95624999999999993</v>
      </c>
      <c r="L13" s="97">
        <f>IF(K13="","",RANK(K13,$K$11:$K$18,1))</f>
        <v>3</v>
      </c>
    </row>
    <row r="14" spans="1:12" ht="15.75" thickBot="1" x14ac:dyDescent="0.3">
      <c r="A14" s="20"/>
      <c r="B14" s="21">
        <v>6</v>
      </c>
      <c r="C14" s="22" t="s">
        <v>66</v>
      </c>
      <c r="D14" s="21"/>
      <c r="E14" s="33" t="s">
        <v>19</v>
      </c>
      <c r="F14" s="34">
        <v>0</v>
      </c>
      <c r="G14" s="71"/>
      <c r="H14" s="78">
        <f>H13-G13</f>
        <v>0.23749999999999996</v>
      </c>
      <c r="I14" s="95">
        <v>0.66736111111111107</v>
      </c>
      <c r="J14" s="68">
        <f>J13-I14</f>
        <v>0.28888888888888886</v>
      </c>
      <c r="K14" s="75"/>
      <c r="L14" s="98"/>
    </row>
    <row r="15" spans="1:12" x14ac:dyDescent="0.25">
      <c r="A15" s="16">
        <v>3</v>
      </c>
      <c r="B15" s="17">
        <v>7</v>
      </c>
      <c r="C15" s="18" t="s">
        <v>73</v>
      </c>
      <c r="D15" s="17"/>
      <c r="E15" s="18" t="s">
        <v>157</v>
      </c>
      <c r="F15" s="19">
        <v>0</v>
      </c>
      <c r="G15" s="19">
        <v>0.22222222222222221</v>
      </c>
      <c r="H15" s="50">
        <v>0.4465277777777778</v>
      </c>
      <c r="I15" s="43">
        <f>I16-H15</f>
        <v>0.2409722222222222</v>
      </c>
      <c r="J15" s="53">
        <v>0.94861111111111107</v>
      </c>
      <c r="K15" s="73">
        <f>SUM(J16+I15+H16+G15)</f>
        <v>0.94861111111111096</v>
      </c>
      <c r="L15" s="97">
        <f>IF(K15="","",RANK(K15,$K$11:$K$18,1))</f>
        <v>2</v>
      </c>
    </row>
    <row r="16" spans="1:12" ht="15.75" thickBot="1" x14ac:dyDescent="0.3">
      <c r="A16" s="20"/>
      <c r="B16" s="21">
        <v>8</v>
      </c>
      <c r="C16" s="22" t="s">
        <v>74</v>
      </c>
      <c r="D16" s="21"/>
      <c r="E16" s="33" t="s">
        <v>157</v>
      </c>
      <c r="F16" s="34">
        <v>0</v>
      </c>
      <c r="G16" s="71"/>
      <c r="H16" s="42">
        <f>H15-G15</f>
        <v>0.22430555555555559</v>
      </c>
      <c r="I16" s="95">
        <v>0.6875</v>
      </c>
      <c r="J16" s="66">
        <f>J15-I16</f>
        <v>0.26111111111111107</v>
      </c>
      <c r="K16" s="75"/>
      <c r="L16" s="98"/>
    </row>
    <row r="17" spans="1:12" x14ac:dyDescent="0.25">
      <c r="A17" s="16">
        <v>4</v>
      </c>
      <c r="B17" s="17">
        <v>9</v>
      </c>
      <c r="C17" s="18" t="s">
        <v>96</v>
      </c>
      <c r="D17" s="17"/>
      <c r="E17" s="18" t="s">
        <v>157</v>
      </c>
      <c r="F17" s="19">
        <v>0</v>
      </c>
      <c r="G17" s="19">
        <v>0.27986111111111112</v>
      </c>
      <c r="H17" s="51">
        <v>0.56736111111111109</v>
      </c>
      <c r="I17" s="43"/>
      <c r="J17" s="53" t="s">
        <v>163</v>
      </c>
      <c r="K17" s="61"/>
      <c r="L17" s="63"/>
    </row>
    <row r="18" spans="1:12" ht="15.75" thickBot="1" x14ac:dyDescent="0.3">
      <c r="A18" s="20"/>
      <c r="B18" s="21">
        <v>10</v>
      </c>
      <c r="C18" s="22" t="s">
        <v>75</v>
      </c>
      <c r="D18" s="21"/>
      <c r="E18" s="35" t="s">
        <v>157</v>
      </c>
      <c r="F18" s="32">
        <v>0</v>
      </c>
      <c r="G18" s="72"/>
      <c r="H18" s="78">
        <f>H17-G17</f>
        <v>0.28749999999999998</v>
      </c>
      <c r="I18" s="56" t="s">
        <v>163</v>
      </c>
      <c r="J18" s="55"/>
      <c r="K18" s="62"/>
      <c r="L18" s="64"/>
    </row>
    <row r="20" spans="1:12" x14ac:dyDescent="0.25">
      <c r="C20" t="s">
        <v>16</v>
      </c>
      <c r="E20" t="s">
        <v>169</v>
      </c>
    </row>
    <row r="22" spans="1:12" x14ac:dyDescent="0.25">
      <c r="C22" t="s">
        <v>24</v>
      </c>
    </row>
    <row r="24" spans="1:12" x14ac:dyDescent="0.25">
      <c r="C24" t="s">
        <v>17</v>
      </c>
    </row>
  </sheetData>
  <mergeCells count="13">
    <mergeCell ref="K15:K16"/>
    <mergeCell ref="L15:L16"/>
    <mergeCell ref="K17:K18"/>
    <mergeCell ref="L17:L18"/>
    <mergeCell ref="K11:K12"/>
    <mergeCell ref="L11:L12"/>
    <mergeCell ref="K13:K14"/>
    <mergeCell ref="L13:L14"/>
    <mergeCell ref="A6:B6"/>
    <mergeCell ref="A7:B7"/>
    <mergeCell ref="A2:L2"/>
    <mergeCell ref="A3:L3"/>
    <mergeCell ref="A4:L4"/>
  </mergeCells>
  <pageMargins left="0.39370078740157483" right="0.39370078740157483" top="0.74803149606299213" bottom="0.3937007874015748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4"/>
  <sheetViews>
    <sheetView topLeftCell="A6" workbookViewId="0">
      <selection activeCell="K11" sqref="K11:L18"/>
    </sheetView>
  </sheetViews>
  <sheetFormatPr defaultRowHeight="15" x14ac:dyDescent="0.25"/>
  <cols>
    <col min="1" max="1" width="6.7109375" customWidth="1"/>
    <col min="2" max="2" width="9.85546875" customWidth="1"/>
    <col min="3" max="3" width="24.7109375" customWidth="1"/>
    <col min="4" max="4" width="9.85546875" customWidth="1"/>
    <col min="5" max="5" width="21.85546875" customWidth="1"/>
    <col min="6" max="6" width="11.7109375" customWidth="1"/>
    <col min="7" max="7" width="8" customWidth="1"/>
    <col min="8" max="8" width="8.42578125" customWidth="1"/>
    <col min="9" max="10" width="8.28515625" customWidth="1"/>
    <col min="11" max="11" width="9.42578125" customWidth="1"/>
  </cols>
  <sheetData>
    <row r="2" spans="1:12" ht="15.75" x14ac:dyDescent="0.25">
      <c r="A2" s="60" t="s">
        <v>0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</row>
    <row r="3" spans="1:12" ht="15.75" x14ac:dyDescent="0.25">
      <c r="A3" s="60" t="s">
        <v>46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</row>
    <row r="4" spans="1:12" ht="15.75" x14ac:dyDescent="0.25">
      <c r="A4" s="60" t="s">
        <v>99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2" ht="15.7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2" x14ac:dyDescent="0.25">
      <c r="A6" s="59" t="s">
        <v>8</v>
      </c>
      <c r="B6" s="59"/>
      <c r="C6" t="s">
        <v>26</v>
      </c>
      <c r="D6" s="1"/>
      <c r="E6" s="11" t="s">
        <v>13</v>
      </c>
      <c r="F6" s="8">
        <v>0.45833333333333331</v>
      </c>
      <c r="G6" s="8"/>
      <c r="H6" s="8"/>
      <c r="I6" s="8"/>
      <c r="J6" s="1"/>
      <c r="K6" s="1"/>
    </row>
    <row r="7" spans="1:12" x14ac:dyDescent="0.25">
      <c r="A7" s="59" t="s">
        <v>9</v>
      </c>
      <c r="B7" s="59"/>
      <c r="C7" t="s">
        <v>44</v>
      </c>
      <c r="D7" s="1"/>
      <c r="E7" s="11" t="s">
        <v>14</v>
      </c>
      <c r="F7" s="9"/>
      <c r="G7" s="9"/>
      <c r="H7" s="9"/>
      <c r="I7" s="9"/>
      <c r="J7" s="1"/>
      <c r="K7" s="1"/>
    </row>
    <row r="8" spans="1:12" x14ac:dyDescent="0.25">
      <c r="A8" s="1"/>
      <c r="B8" s="1"/>
      <c r="C8" s="1"/>
      <c r="D8" s="1"/>
      <c r="E8" s="11" t="s">
        <v>15</v>
      </c>
      <c r="F8" s="12" t="s">
        <v>138</v>
      </c>
      <c r="G8" s="12"/>
      <c r="H8" s="12"/>
      <c r="I8" s="12"/>
      <c r="J8" s="1"/>
      <c r="K8" s="1"/>
    </row>
    <row r="9" spans="1:12" ht="15.75" thickBot="1" x14ac:dyDescent="0.3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2" ht="26.25" thickBot="1" x14ac:dyDescent="0.3">
      <c r="A10" s="28" t="s">
        <v>1</v>
      </c>
      <c r="B10" s="29" t="s">
        <v>4</v>
      </c>
      <c r="C10" s="29" t="s">
        <v>2</v>
      </c>
      <c r="D10" s="29" t="s">
        <v>3</v>
      </c>
      <c r="E10" s="29" t="s">
        <v>5</v>
      </c>
      <c r="F10" s="29" t="s">
        <v>11</v>
      </c>
      <c r="G10" s="40" t="s">
        <v>158</v>
      </c>
      <c r="H10" s="40" t="s">
        <v>159</v>
      </c>
      <c r="I10" s="40" t="s">
        <v>160</v>
      </c>
      <c r="J10" s="40" t="s">
        <v>161</v>
      </c>
      <c r="K10" s="29" t="s">
        <v>6</v>
      </c>
      <c r="L10" s="30" t="s">
        <v>7</v>
      </c>
    </row>
    <row r="11" spans="1:12" x14ac:dyDescent="0.25">
      <c r="A11" s="16">
        <v>1</v>
      </c>
      <c r="B11" s="17">
        <v>11</v>
      </c>
      <c r="C11" s="18" t="s">
        <v>63</v>
      </c>
      <c r="D11" s="17"/>
      <c r="E11" s="18" t="s">
        <v>19</v>
      </c>
      <c r="F11" s="19">
        <v>0</v>
      </c>
      <c r="G11" s="43">
        <v>0.3034722222222222</v>
      </c>
      <c r="H11" s="54">
        <v>0.57847222222222217</v>
      </c>
      <c r="I11" s="43">
        <f>I12-H11</f>
        <v>0.32013888888888897</v>
      </c>
      <c r="J11" s="70">
        <v>1.2159722222222222</v>
      </c>
      <c r="K11" s="73">
        <f>SUM(J12+I11+H12+G11)</f>
        <v>1.2159722222222222</v>
      </c>
      <c r="L11" s="97">
        <f>IF(K11="","",RANK(K11,$K$11:$K$18,1))</f>
        <v>3</v>
      </c>
    </row>
    <row r="12" spans="1:12" ht="15.75" thickBot="1" x14ac:dyDescent="0.3">
      <c r="A12" s="20"/>
      <c r="B12" s="21">
        <v>12</v>
      </c>
      <c r="C12" s="22" t="s">
        <v>25</v>
      </c>
      <c r="D12" s="21"/>
      <c r="E12" s="33" t="s">
        <v>19</v>
      </c>
      <c r="F12" s="34">
        <v>0</v>
      </c>
      <c r="G12" s="71"/>
      <c r="H12" s="42">
        <f>H11-G11</f>
        <v>0.27499999999999997</v>
      </c>
      <c r="I12" s="95">
        <v>0.89861111111111114</v>
      </c>
      <c r="J12" s="66">
        <f>J11-I12</f>
        <v>0.31736111111111109</v>
      </c>
      <c r="K12" s="75"/>
      <c r="L12" s="98"/>
    </row>
    <row r="13" spans="1:12" x14ac:dyDescent="0.25">
      <c r="A13" s="16">
        <v>2</v>
      </c>
      <c r="B13" s="17">
        <v>13</v>
      </c>
      <c r="C13" s="18" t="s">
        <v>67</v>
      </c>
      <c r="D13" s="17"/>
      <c r="E13" s="18" t="s">
        <v>157</v>
      </c>
      <c r="F13" s="19">
        <v>0</v>
      </c>
      <c r="G13" s="43">
        <v>0.25625000000000003</v>
      </c>
      <c r="H13" s="53">
        <v>0.57152777777777775</v>
      </c>
      <c r="I13" s="43">
        <f>I14-H13</f>
        <v>0.26875000000000004</v>
      </c>
      <c r="J13" s="53">
        <v>1.1854166666666666</v>
      </c>
      <c r="K13" s="73">
        <f>SUM(J14+I13+H14+G13)</f>
        <v>1.1854166666666666</v>
      </c>
      <c r="L13" s="97">
        <f>IF(K13="","",RANK(K13,$K$5:$K$17,1))</f>
        <v>1</v>
      </c>
    </row>
    <row r="14" spans="1:12" ht="15.75" thickBot="1" x14ac:dyDescent="0.3">
      <c r="A14" s="20"/>
      <c r="B14" s="21">
        <v>14</v>
      </c>
      <c r="C14" s="22" t="s">
        <v>68</v>
      </c>
      <c r="D14" s="21"/>
      <c r="E14" s="33" t="s">
        <v>157</v>
      </c>
      <c r="F14" s="34">
        <v>0</v>
      </c>
      <c r="G14" s="71"/>
      <c r="H14" s="78">
        <f>H13-G13</f>
        <v>0.31527777777777771</v>
      </c>
      <c r="I14" s="95">
        <v>0.84027777777777779</v>
      </c>
      <c r="J14" s="68">
        <f>J13-I14</f>
        <v>0.34513888888888877</v>
      </c>
      <c r="K14" s="75"/>
      <c r="L14" s="98"/>
    </row>
    <row r="15" spans="1:12" x14ac:dyDescent="0.25">
      <c r="A15" s="16">
        <v>3</v>
      </c>
      <c r="B15" s="17">
        <v>15</v>
      </c>
      <c r="C15" s="18" t="s">
        <v>69</v>
      </c>
      <c r="D15" s="17"/>
      <c r="E15" s="18" t="s">
        <v>157</v>
      </c>
      <c r="F15" s="19">
        <v>0</v>
      </c>
      <c r="G15" s="19">
        <v>0.28888888888888892</v>
      </c>
      <c r="H15" s="50">
        <v>0.60972222222222217</v>
      </c>
      <c r="I15" s="43">
        <f>I16-H15</f>
        <v>0.31319444444444444</v>
      </c>
      <c r="J15" s="53">
        <v>1.2847222222222221</v>
      </c>
      <c r="K15" s="73">
        <f>SUM(J16+I15+H16+G15)</f>
        <v>1.2847222222222221</v>
      </c>
      <c r="L15" s="74">
        <f>IF(K15="","",RANK(K15,$K$5:$K$17,1))</f>
        <v>4</v>
      </c>
    </row>
    <row r="16" spans="1:12" ht="15.75" thickBot="1" x14ac:dyDescent="0.3">
      <c r="A16" s="20"/>
      <c r="B16" s="21">
        <v>16</v>
      </c>
      <c r="C16" s="22" t="s">
        <v>70</v>
      </c>
      <c r="D16" s="21"/>
      <c r="E16" s="33" t="s">
        <v>157</v>
      </c>
      <c r="F16" s="34">
        <v>0</v>
      </c>
      <c r="G16" s="71"/>
      <c r="H16" s="42">
        <f>H15-G15</f>
        <v>0.32083333333333325</v>
      </c>
      <c r="I16" s="95">
        <v>0.92291666666666661</v>
      </c>
      <c r="J16" s="66">
        <f>J15-I16</f>
        <v>0.36180555555555549</v>
      </c>
      <c r="K16" s="75"/>
      <c r="L16" s="76"/>
    </row>
    <row r="17" spans="1:12" x14ac:dyDescent="0.25">
      <c r="A17" s="16">
        <v>4</v>
      </c>
      <c r="B17" s="17">
        <v>17</v>
      </c>
      <c r="C17" s="18" t="s">
        <v>71</v>
      </c>
      <c r="D17" s="17"/>
      <c r="E17" s="18" t="s">
        <v>157</v>
      </c>
      <c r="F17" s="19">
        <v>0</v>
      </c>
      <c r="G17" s="19">
        <v>0.27708333333333335</v>
      </c>
      <c r="H17" s="51">
        <v>0.5708333333333333</v>
      </c>
      <c r="I17" s="43">
        <f>I18-H17</f>
        <v>0.30347222222222225</v>
      </c>
      <c r="J17" s="67">
        <v>1.1868055555555557</v>
      </c>
      <c r="K17" s="73">
        <f>SUM(J18+I17+H18+G17)</f>
        <v>1.1868055555555557</v>
      </c>
      <c r="L17" s="97">
        <f>IF(K17="","",RANK(K17,$K$5:$K$17,1))</f>
        <v>2</v>
      </c>
    </row>
    <row r="18" spans="1:12" ht="15.75" thickBot="1" x14ac:dyDescent="0.3">
      <c r="A18" s="20"/>
      <c r="B18" s="21">
        <v>18</v>
      </c>
      <c r="C18" s="22" t="s">
        <v>72</v>
      </c>
      <c r="D18" s="21"/>
      <c r="E18" s="35" t="s">
        <v>157</v>
      </c>
      <c r="F18" s="32">
        <v>0</v>
      </c>
      <c r="G18" s="72"/>
      <c r="H18" s="78">
        <f>H17-G17</f>
        <v>0.29374999999999996</v>
      </c>
      <c r="I18" s="96">
        <v>0.87430555555555556</v>
      </c>
      <c r="J18" s="66">
        <f>J17-I18</f>
        <v>0.31250000000000011</v>
      </c>
      <c r="K18" s="75"/>
      <c r="L18" s="98"/>
    </row>
    <row r="20" spans="1:12" x14ac:dyDescent="0.25">
      <c r="C20" t="s">
        <v>16</v>
      </c>
      <c r="E20" t="s">
        <v>169</v>
      </c>
    </row>
    <row r="22" spans="1:12" x14ac:dyDescent="0.25">
      <c r="C22" t="s">
        <v>24</v>
      </c>
    </row>
    <row r="24" spans="1:12" x14ac:dyDescent="0.25">
      <c r="C24" t="s">
        <v>17</v>
      </c>
    </row>
  </sheetData>
  <mergeCells count="13">
    <mergeCell ref="K17:K18"/>
    <mergeCell ref="L17:L18"/>
    <mergeCell ref="K11:K12"/>
    <mergeCell ref="L11:L12"/>
    <mergeCell ref="K13:K14"/>
    <mergeCell ref="L13:L14"/>
    <mergeCell ref="K15:K16"/>
    <mergeCell ref="L15:L16"/>
    <mergeCell ref="A6:B6"/>
    <mergeCell ref="A7:B7"/>
    <mergeCell ref="A2:L2"/>
    <mergeCell ref="A3:L3"/>
    <mergeCell ref="A4:L4"/>
  </mergeCells>
  <pageMargins left="0.39370078740157483" right="0.39370078740157483" top="0.74803149606299213" bottom="0.7480314960629921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2"/>
  <sheetViews>
    <sheetView topLeftCell="A4" workbookViewId="0">
      <selection activeCell="E23" sqref="E23"/>
    </sheetView>
  </sheetViews>
  <sheetFormatPr defaultRowHeight="15" x14ac:dyDescent="0.25"/>
  <cols>
    <col min="3" max="3" width="26.140625" customWidth="1"/>
    <col min="5" max="5" width="24" customWidth="1"/>
  </cols>
  <sheetData>
    <row r="2" spans="1:9" ht="15.75" x14ac:dyDescent="0.25">
      <c r="A2" s="60" t="s">
        <v>0</v>
      </c>
      <c r="B2" s="60"/>
      <c r="C2" s="60"/>
      <c r="D2" s="60"/>
      <c r="E2" s="60"/>
      <c r="F2" s="60"/>
      <c r="G2" s="60"/>
      <c r="H2" s="60"/>
      <c r="I2" s="60"/>
    </row>
    <row r="3" spans="1:9" ht="15.75" x14ac:dyDescent="0.25">
      <c r="A3" s="60" t="s">
        <v>12</v>
      </c>
      <c r="B3" s="60"/>
      <c r="C3" s="60"/>
      <c r="D3" s="60"/>
      <c r="E3" s="60"/>
      <c r="F3" s="60"/>
      <c r="G3" s="60"/>
      <c r="H3" s="60"/>
      <c r="I3" s="60"/>
    </row>
    <row r="4" spans="1:9" ht="15.75" x14ac:dyDescent="0.25">
      <c r="A4" s="60" t="s">
        <v>139</v>
      </c>
      <c r="B4" s="60"/>
      <c r="C4" s="60"/>
      <c r="D4" s="60"/>
      <c r="E4" s="60"/>
      <c r="F4" s="60"/>
      <c r="G4" s="60"/>
      <c r="H4" s="60"/>
      <c r="I4" s="60"/>
    </row>
    <row r="5" spans="1:9" x14ac:dyDescent="0.25">
      <c r="A5" s="1"/>
      <c r="B5" s="1"/>
      <c r="C5" s="1"/>
      <c r="D5" s="1"/>
      <c r="E5" s="1"/>
      <c r="F5" s="1"/>
      <c r="G5" s="1"/>
      <c r="H5" s="1"/>
    </row>
    <row r="6" spans="1:9" x14ac:dyDescent="0.25">
      <c r="A6" s="59" t="s">
        <v>8</v>
      </c>
      <c r="B6" s="59"/>
      <c r="C6" t="s">
        <v>26</v>
      </c>
      <c r="D6" s="1"/>
      <c r="E6" s="10" t="s">
        <v>13</v>
      </c>
      <c r="F6" s="8">
        <v>0.5</v>
      </c>
      <c r="G6" s="1"/>
      <c r="H6" s="1"/>
    </row>
    <row r="7" spans="1:9" x14ac:dyDescent="0.25">
      <c r="A7" s="59" t="s">
        <v>9</v>
      </c>
      <c r="B7" s="59"/>
      <c r="C7" t="s">
        <v>44</v>
      </c>
      <c r="D7" s="1"/>
      <c r="E7" s="10" t="s">
        <v>14</v>
      </c>
      <c r="F7" s="9"/>
      <c r="G7" s="1"/>
      <c r="H7" s="1"/>
    </row>
    <row r="8" spans="1:9" x14ac:dyDescent="0.25">
      <c r="A8" s="1"/>
      <c r="B8" s="1"/>
      <c r="C8" s="1"/>
      <c r="D8" s="1"/>
      <c r="E8" s="10" t="s">
        <v>15</v>
      </c>
      <c r="F8" s="12" t="s">
        <v>41</v>
      </c>
      <c r="G8" s="1"/>
      <c r="H8" s="1"/>
    </row>
    <row r="9" spans="1:9" x14ac:dyDescent="0.25">
      <c r="A9" s="1"/>
      <c r="B9" s="1"/>
      <c r="C9" s="1"/>
      <c r="D9" s="1"/>
      <c r="E9" s="1"/>
      <c r="F9" s="1"/>
      <c r="G9" s="1"/>
      <c r="H9" s="1"/>
    </row>
    <row r="10" spans="1:9" ht="38.25" x14ac:dyDescent="0.25">
      <c r="A10" s="6" t="s">
        <v>1</v>
      </c>
      <c r="B10" s="6" t="s">
        <v>4</v>
      </c>
      <c r="C10" s="6" t="s">
        <v>2</v>
      </c>
      <c r="D10" s="6" t="s">
        <v>3</v>
      </c>
      <c r="E10" s="6" t="s">
        <v>5</v>
      </c>
      <c r="F10" s="6" t="s">
        <v>11</v>
      </c>
      <c r="G10" s="6" t="s">
        <v>10</v>
      </c>
      <c r="H10" s="6" t="s">
        <v>6</v>
      </c>
      <c r="I10" s="5" t="s">
        <v>7</v>
      </c>
    </row>
    <row r="11" spans="1:9" ht="15.75" customHeight="1" x14ac:dyDescent="0.25">
      <c r="A11" s="4">
        <v>1</v>
      </c>
      <c r="B11" s="4">
        <v>27</v>
      </c>
      <c r="C11" s="2" t="s">
        <v>38</v>
      </c>
      <c r="D11" s="4">
        <v>2001</v>
      </c>
      <c r="E11" s="13" t="s">
        <v>40</v>
      </c>
      <c r="F11" s="3">
        <v>0</v>
      </c>
      <c r="G11" s="3">
        <v>1.3194444444444444</v>
      </c>
      <c r="H11" s="3">
        <f>G11-F11</f>
        <v>1.3194444444444444</v>
      </c>
      <c r="I11" s="58">
        <f>IF(H11="","",RANK(H11,$H$11:$H$15,1))</f>
        <v>1</v>
      </c>
    </row>
    <row r="12" spans="1:9" x14ac:dyDescent="0.25">
      <c r="A12" s="4">
        <v>2</v>
      </c>
      <c r="B12" s="4">
        <v>23</v>
      </c>
      <c r="C12" s="2" t="s">
        <v>147</v>
      </c>
      <c r="D12" s="4"/>
      <c r="E12" s="2" t="s">
        <v>98</v>
      </c>
      <c r="F12" s="3">
        <v>0</v>
      </c>
      <c r="G12" s="3">
        <v>1.5416666666666667</v>
      </c>
      <c r="H12" s="3">
        <f>G12-F12</f>
        <v>1.5416666666666667</v>
      </c>
      <c r="I12" s="7">
        <f>IF(H12="","",RANK(H12,$H$11:$H$15,1))</f>
        <v>5</v>
      </c>
    </row>
    <row r="13" spans="1:9" x14ac:dyDescent="0.25">
      <c r="A13" s="4">
        <v>3</v>
      </c>
      <c r="B13" s="4">
        <v>30</v>
      </c>
      <c r="C13" s="2" t="s">
        <v>150</v>
      </c>
      <c r="D13" s="4"/>
      <c r="E13" s="2" t="s">
        <v>151</v>
      </c>
      <c r="F13" s="3">
        <v>0</v>
      </c>
      <c r="G13" s="3">
        <v>1.3354166666666665</v>
      </c>
      <c r="H13" s="3">
        <f>G13-F13</f>
        <v>1.3354166666666665</v>
      </c>
      <c r="I13" s="58">
        <f>IF(H13="","",RANK(H13,$H$11:$H$15,1))</f>
        <v>2</v>
      </c>
    </row>
    <row r="14" spans="1:9" x14ac:dyDescent="0.25">
      <c r="A14" s="4">
        <v>4</v>
      </c>
      <c r="B14" s="4">
        <v>34</v>
      </c>
      <c r="C14" s="2" t="s">
        <v>155</v>
      </c>
      <c r="D14" s="4"/>
      <c r="E14" s="2" t="s">
        <v>98</v>
      </c>
      <c r="F14" s="3">
        <v>0</v>
      </c>
      <c r="G14" s="3">
        <v>1.3555555555555554</v>
      </c>
      <c r="H14" s="3">
        <f>G14-F14</f>
        <v>1.3555555555555554</v>
      </c>
      <c r="I14" s="7">
        <f>IF(H14="","",RANK(H14,$H$11:$H$15,1))</f>
        <v>4</v>
      </c>
    </row>
    <row r="15" spans="1:9" x14ac:dyDescent="0.25">
      <c r="A15" s="4">
        <v>5</v>
      </c>
      <c r="B15" s="4">
        <v>36</v>
      </c>
      <c r="C15" s="2" t="s">
        <v>164</v>
      </c>
      <c r="D15" s="4">
        <v>1970</v>
      </c>
      <c r="E15" s="2" t="s">
        <v>98</v>
      </c>
      <c r="F15" s="3">
        <v>0</v>
      </c>
      <c r="G15" s="3">
        <v>1.3479166666666667</v>
      </c>
      <c r="H15" s="3">
        <f>G15-F15</f>
        <v>1.3479166666666667</v>
      </c>
      <c r="I15" s="58">
        <f>IF(H15="","",RANK(H15,$H$11:$H$15,1))</f>
        <v>3</v>
      </c>
    </row>
    <row r="18" spans="3:5" x14ac:dyDescent="0.25">
      <c r="C18" t="s">
        <v>16</v>
      </c>
      <c r="E18" t="s">
        <v>169</v>
      </c>
    </row>
    <row r="20" spans="3:5" x14ac:dyDescent="0.25">
      <c r="C20" t="s">
        <v>24</v>
      </c>
    </row>
    <row r="22" spans="3:5" x14ac:dyDescent="0.25">
      <c r="C22" t="s">
        <v>17</v>
      </c>
    </row>
  </sheetData>
  <mergeCells count="5">
    <mergeCell ref="A2:I2"/>
    <mergeCell ref="A3:I3"/>
    <mergeCell ref="A4:I4"/>
    <mergeCell ref="A6:B6"/>
    <mergeCell ref="A7:B7"/>
  </mergeCells>
  <pageMargins left="0.7" right="0.7" top="0.75" bottom="0.75" header="0.3" footer="0.3"/>
  <pageSetup paperSize="9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5"/>
  <sheetViews>
    <sheetView topLeftCell="A7" workbookViewId="0">
      <selection activeCell="I23" sqref="I23"/>
    </sheetView>
  </sheetViews>
  <sheetFormatPr defaultRowHeight="15" x14ac:dyDescent="0.25"/>
  <cols>
    <col min="3" max="3" width="22.42578125" customWidth="1"/>
    <col min="4" max="4" width="9.5703125" customWidth="1"/>
    <col min="5" max="5" width="18.7109375" customWidth="1"/>
  </cols>
  <sheetData>
    <row r="2" spans="1:9" ht="15.75" x14ac:dyDescent="0.25">
      <c r="A2" s="60" t="s">
        <v>0</v>
      </c>
      <c r="B2" s="60"/>
      <c r="C2" s="60"/>
      <c r="D2" s="60"/>
      <c r="E2" s="60"/>
      <c r="F2" s="60"/>
      <c r="G2" s="60"/>
      <c r="H2" s="60"/>
      <c r="I2" s="60"/>
    </row>
    <row r="3" spans="1:9" ht="15.75" x14ac:dyDescent="0.25">
      <c r="A3" s="60" t="s">
        <v>12</v>
      </c>
      <c r="B3" s="60"/>
      <c r="C3" s="60"/>
      <c r="D3" s="60"/>
      <c r="E3" s="60"/>
      <c r="F3" s="60"/>
      <c r="G3" s="60"/>
      <c r="H3" s="60"/>
      <c r="I3" s="60"/>
    </row>
    <row r="4" spans="1:9" ht="15.75" x14ac:dyDescent="0.25">
      <c r="A4" s="60" t="s">
        <v>156</v>
      </c>
      <c r="B4" s="60"/>
      <c r="C4" s="60"/>
      <c r="D4" s="60"/>
      <c r="E4" s="60"/>
      <c r="F4" s="60"/>
      <c r="G4" s="60"/>
      <c r="H4" s="60"/>
      <c r="I4" s="60"/>
    </row>
    <row r="5" spans="1:9" x14ac:dyDescent="0.25">
      <c r="A5" s="1"/>
      <c r="B5" s="1"/>
      <c r="C5" s="1"/>
      <c r="D5" s="1"/>
      <c r="E5" s="1"/>
      <c r="F5" s="1"/>
      <c r="G5" s="1"/>
      <c r="H5" s="1"/>
    </row>
    <row r="6" spans="1:9" x14ac:dyDescent="0.25">
      <c r="A6" s="59" t="s">
        <v>8</v>
      </c>
      <c r="B6" s="59"/>
      <c r="C6" t="s">
        <v>26</v>
      </c>
      <c r="D6" s="1"/>
      <c r="E6" s="10" t="s">
        <v>13</v>
      </c>
      <c r="F6" s="8">
        <v>0.5</v>
      </c>
      <c r="G6" s="1"/>
      <c r="H6" s="1"/>
    </row>
    <row r="7" spans="1:9" x14ac:dyDescent="0.25">
      <c r="A7" s="59" t="s">
        <v>9</v>
      </c>
      <c r="B7" s="59"/>
      <c r="C7" t="s">
        <v>27</v>
      </c>
      <c r="D7" s="1"/>
      <c r="E7" s="10" t="s">
        <v>14</v>
      </c>
      <c r="F7" s="9"/>
      <c r="G7" s="1"/>
      <c r="H7" s="1"/>
    </row>
    <row r="8" spans="1:9" x14ac:dyDescent="0.25">
      <c r="A8" s="1"/>
      <c r="B8" s="1"/>
      <c r="C8" s="1"/>
      <c r="D8" s="1"/>
      <c r="E8" s="10" t="s">
        <v>15</v>
      </c>
      <c r="F8" s="12" t="s">
        <v>148</v>
      </c>
      <c r="G8" s="1"/>
      <c r="H8" s="1"/>
    </row>
    <row r="9" spans="1:9" x14ac:dyDescent="0.25">
      <c r="A9" s="1"/>
      <c r="B9" s="1"/>
      <c r="C9" s="1"/>
      <c r="D9" s="1"/>
      <c r="E9" s="1"/>
      <c r="F9" s="1"/>
      <c r="G9" s="1"/>
      <c r="H9" s="1"/>
    </row>
    <row r="10" spans="1:9" ht="38.25" x14ac:dyDescent="0.25">
      <c r="A10" s="6" t="s">
        <v>1</v>
      </c>
      <c r="B10" s="6" t="s">
        <v>4</v>
      </c>
      <c r="C10" s="6" t="s">
        <v>2</v>
      </c>
      <c r="D10" s="6" t="s">
        <v>3</v>
      </c>
      <c r="E10" s="6" t="s">
        <v>5</v>
      </c>
      <c r="F10" s="6" t="s">
        <v>11</v>
      </c>
      <c r="G10" s="6" t="s">
        <v>10</v>
      </c>
      <c r="H10" s="6" t="s">
        <v>6</v>
      </c>
      <c r="I10" s="5" t="s">
        <v>7</v>
      </c>
    </row>
    <row r="11" spans="1:9" x14ac:dyDescent="0.25">
      <c r="A11" s="4">
        <v>1</v>
      </c>
      <c r="B11" s="4">
        <v>26</v>
      </c>
      <c r="C11" s="2" t="s">
        <v>21</v>
      </c>
      <c r="D11" s="4"/>
      <c r="E11" s="2" t="s">
        <v>98</v>
      </c>
      <c r="F11" s="3">
        <v>0</v>
      </c>
      <c r="G11" s="3"/>
      <c r="H11" s="3">
        <f>G11-F11</f>
        <v>0</v>
      </c>
      <c r="I11" s="7">
        <f>IF(H11="","",RANK(H11,$H$11:$H$17,1))</f>
        <v>1</v>
      </c>
    </row>
    <row r="12" spans="1:9" x14ac:dyDescent="0.25">
      <c r="A12" s="4">
        <v>2</v>
      </c>
      <c r="B12" s="4">
        <v>25</v>
      </c>
      <c r="C12" s="2" t="s">
        <v>146</v>
      </c>
      <c r="D12" s="4"/>
      <c r="E12" s="2" t="s">
        <v>19</v>
      </c>
      <c r="F12" s="3">
        <v>0</v>
      </c>
      <c r="G12" s="3"/>
      <c r="H12" s="3">
        <f t="shared" ref="H12:H17" si="0">G12-F12</f>
        <v>0</v>
      </c>
      <c r="I12" s="7">
        <f>IF(H12="","",RANK(H12,$H$11:$H$17,1))</f>
        <v>1</v>
      </c>
    </row>
    <row r="13" spans="1:9" x14ac:dyDescent="0.25">
      <c r="A13" s="4">
        <v>3</v>
      </c>
      <c r="B13" s="4"/>
      <c r="C13" s="2"/>
      <c r="D13" s="4"/>
      <c r="E13" s="2" t="s">
        <v>33</v>
      </c>
      <c r="F13" s="3">
        <v>0</v>
      </c>
      <c r="G13" s="3"/>
      <c r="H13" s="3">
        <f t="shared" si="0"/>
        <v>0</v>
      </c>
      <c r="I13" s="7">
        <f>IF(H13="","",RANK(H13,$H$11:$H$17,1))</f>
        <v>1</v>
      </c>
    </row>
    <row r="14" spans="1:9" x14ac:dyDescent="0.25">
      <c r="A14" s="4">
        <v>4</v>
      </c>
      <c r="B14" s="4"/>
      <c r="C14" s="2"/>
      <c r="D14" s="4"/>
      <c r="E14" s="2" t="s">
        <v>33</v>
      </c>
      <c r="F14" s="3">
        <v>0</v>
      </c>
      <c r="G14" s="3"/>
      <c r="H14" s="3">
        <f t="shared" si="0"/>
        <v>0</v>
      </c>
      <c r="I14" s="7">
        <f>IF(H14="","",RANK(H14,$H$11:$H$17,1))</f>
        <v>1</v>
      </c>
    </row>
    <row r="15" spans="1:9" x14ac:dyDescent="0.25">
      <c r="A15" s="4">
        <v>5</v>
      </c>
      <c r="B15" s="4"/>
      <c r="C15" s="2"/>
      <c r="D15" s="4"/>
      <c r="E15" s="2" t="s">
        <v>33</v>
      </c>
      <c r="F15" s="3">
        <v>0</v>
      </c>
      <c r="G15" s="3"/>
      <c r="H15" s="3">
        <f t="shared" si="0"/>
        <v>0</v>
      </c>
      <c r="I15" s="7">
        <f>IF(H15="","",RANK(H15,$H$11:$H$17,1))</f>
        <v>1</v>
      </c>
    </row>
    <row r="16" spans="1:9" x14ac:dyDescent="0.25">
      <c r="A16" s="4">
        <v>6</v>
      </c>
      <c r="B16" s="4"/>
      <c r="C16" s="2"/>
      <c r="D16" s="4"/>
      <c r="E16" s="2" t="s">
        <v>33</v>
      </c>
      <c r="F16" s="3">
        <v>0</v>
      </c>
      <c r="G16" s="3"/>
      <c r="H16" s="3">
        <f t="shared" si="0"/>
        <v>0</v>
      </c>
      <c r="I16" s="7">
        <f>IF(H16="","",RANK(H16,$H$11:$H$17,1))</f>
        <v>1</v>
      </c>
    </row>
    <row r="17" spans="1:9" x14ac:dyDescent="0.25">
      <c r="A17" s="4">
        <v>7</v>
      </c>
      <c r="B17" s="4"/>
      <c r="C17" s="2"/>
      <c r="D17" s="4"/>
      <c r="E17" s="2" t="s">
        <v>33</v>
      </c>
      <c r="F17" s="3">
        <v>0</v>
      </c>
      <c r="G17" s="3"/>
      <c r="H17" s="3">
        <f t="shared" si="0"/>
        <v>0</v>
      </c>
      <c r="I17" s="7">
        <f>IF(H17="","",RANK(H17,$H$11:$H$17,1))</f>
        <v>1</v>
      </c>
    </row>
    <row r="21" spans="1:9" x14ac:dyDescent="0.25">
      <c r="C21" t="s">
        <v>16</v>
      </c>
      <c r="E21" t="s">
        <v>169</v>
      </c>
    </row>
    <row r="23" spans="1:9" x14ac:dyDescent="0.25">
      <c r="C23" t="s">
        <v>24</v>
      </c>
    </row>
    <row r="25" spans="1:9" x14ac:dyDescent="0.25">
      <c r="C25" t="s">
        <v>17</v>
      </c>
    </row>
  </sheetData>
  <mergeCells count="5">
    <mergeCell ref="A2:I2"/>
    <mergeCell ref="A3:I3"/>
    <mergeCell ref="A4:I4"/>
    <mergeCell ref="A6:B6"/>
    <mergeCell ref="A7:B7"/>
  </mergeCells>
  <pageMargins left="0.7" right="0.7" top="0.75" bottom="0.75" header="0.3" footer="0.3"/>
  <pageSetup paperSize="9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6"/>
  <sheetViews>
    <sheetView topLeftCell="A7" workbookViewId="0">
      <selection activeCell="E27" sqref="E27"/>
    </sheetView>
  </sheetViews>
  <sheetFormatPr defaultRowHeight="15" x14ac:dyDescent="0.25"/>
  <cols>
    <col min="3" max="3" width="26.140625" customWidth="1"/>
    <col min="5" max="5" width="18.7109375" customWidth="1"/>
  </cols>
  <sheetData>
    <row r="2" spans="1:9" ht="15.75" x14ac:dyDescent="0.25">
      <c r="A2" s="60" t="s">
        <v>0</v>
      </c>
      <c r="B2" s="60"/>
      <c r="C2" s="60"/>
      <c r="D2" s="60"/>
      <c r="E2" s="60"/>
      <c r="F2" s="60"/>
      <c r="G2" s="60"/>
      <c r="H2" s="60"/>
      <c r="I2" s="60"/>
    </row>
    <row r="3" spans="1:9" ht="15.75" x14ac:dyDescent="0.25">
      <c r="A3" s="60" t="s">
        <v>12</v>
      </c>
      <c r="B3" s="60"/>
      <c r="C3" s="60"/>
      <c r="D3" s="60"/>
      <c r="E3" s="60"/>
      <c r="F3" s="60"/>
      <c r="G3" s="60"/>
      <c r="H3" s="60"/>
      <c r="I3" s="60"/>
    </row>
    <row r="4" spans="1:9" ht="15.75" x14ac:dyDescent="0.25">
      <c r="A4" s="60" t="s">
        <v>36</v>
      </c>
      <c r="B4" s="60"/>
      <c r="C4" s="60"/>
      <c r="D4" s="60"/>
      <c r="E4" s="60"/>
      <c r="F4" s="60"/>
      <c r="G4" s="60"/>
      <c r="H4" s="60"/>
      <c r="I4" s="60"/>
    </row>
    <row r="5" spans="1:9" x14ac:dyDescent="0.25">
      <c r="A5" s="1"/>
      <c r="B5" s="1"/>
      <c r="C5" s="1"/>
      <c r="D5" s="1"/>
      <c r="E5" s="1"/>
      <c r="F5" s="1"/>
      <c r="G5" s="1"/>
      <c r="H5" s="1"/>
    </row>
    <row r="6" spans="1:9" x14ac:dyDescent="0.25">
      <c r="A6" s="59" t="s">
        <v>8</v>
      </c>
      <c r="B6" s="59"/>
      <c r="C6" t="s">
        <v>26</v>
      </c>
      <c r="D6" s="1"/>
      <c r="E6" s="10" t="s">
        <v>13</v>
      </c>
      <c r="F6" s="8">
        <v>0.5</v>
      </c>
      <c r="G6" s="1"/>
      <c r="H6" s="1"/>
    </row>
    <row r="7" spans="1:9" x14ac:dyDescent="0.25">
      <c r="A7" s="59" t="s">
        <v>9</v>
      </c>
      <c r="B7" s="59"/>
      <c r="C7" t="s">
        <v>27</v>
      </c>
      <c r="D7" s="1"/>
      <c r="E7" s="10" t="s">
        <v>14</v>
      </c>
      <c r="F7" s="9"/>
      <c r="G7" s="1"/>
      <c r="H7" s="1"/>
    </row>
    <row r="8" spans="1:9" x14ac:dyDescent="0.25">
      <c r="A8" s="1"/>
      <c r="B8" s="1"/>
      <c r="C8" s="1"/>
      <c r="D8" s="1"/>
      <c r="E8" s="10" t="s">
        <v>15</v>
      </c>
      <c r="F8" s="12" t="s">
        <v>41</v>
      </c>
      <c r="G8" s="1"/>
      <c r="H8" s="1"/>
    </row>
    <row r="9" spans="1:9" x14ac:dyDescent="0.25">
      <c r="A9" s="1"/>
      <c r="B9" s="1"/>
      <c r="C9" s="1"/>
      <c r="D9" s="1"/>
      <c r="E9" s="1"/>
      <c r="F9" s="1"/>
      <c r="G9" s="1"/>
      <c r="H9" s="1"/>
    </row>
    <row r="10" spans="1:9" ht="38.25" x14ac:dyDescent="0.25">
      <c r="A10" s="6" t="s">
        <v>1</v>
      </c>
      <c r="B10" s="6" t="s">
        <v>4</v>
      </c>
      <c r="C10" s="6" t="s">
        <v>2</v>
      </c>
      <c r="D10" s="6" t="s">
        <v>3</v>
      </c>
      <c r="E10" s="6" t="s">
        <v>5</v>
      </c>
      <c r="F10" s="6" t="s">
        <v>11</v>
      </c>
      <c r="G10" s="6" t="s">
        <v>10</v>
      </c>
      <c r="H10" s="6" t="s">
        <v>6</v>
      </c>
      <c r="I10" s="5" t="s">
        <v>7</v>
      </c>
    </row>
    <row r="11" spans="1:9" x14ac:dyDescent="0.25">
      <c r="A11" s="4">
        <v>1</v>
      </c>
      <c r="B11" s="4"/>
      <c r="C11" s="2"/>
      <c r="D11" s="4"/>
      <c r="E11" s="2" t="s">
        <v>19</v>
      </c>
      <c r="F11" s="3">
        <v>0</v>
      </c>
      <c r="G11" s="3">
        <v>0.30555555555555552</v>
      </c>
      <c r="H11" s="3">
        <f>G11-F11</f>
        <v>0.30555555555555552</v>
      </c>
      <c r="I11" s="7">
        <f>IF(H11="","",RANK(H11,$H$11:$H$18,1))</f>
        <v>1</v>
      </c>
    </row>
    <row r="12" spans="1:9" x14ac:dyDescent="0.25">
      <c r="A12" s="4">
        <v>2</v>
      </c>
      <c r="B12" s="4"/>
      <c r="C12" s="2"/>
      <c r="D12" s="4"/>
      <c r="E12" s="2" t="s">
        <v>33</v>
      </c>
      <c r="F12" s="3">
        <v>0</v>
      </c>
      <c r="G12" s="3">
        <v>0.30555555555555552</v>
      </c>
      <c r="H12" s="3">
        <f t="shared" ref="H12:H18" si="0">G12-F12</f>
        <v>0.30555555555555552</v>
      </c>
      <c r="I12" s="7">
        <f>IF(H12="","",RANK(H12,$H$11:$H$18,1))</f>
        <v>1</v>
      </c>
    </row>
    <row r="13" spans="1:9" x14ac:dyDescent="0.25">
      <c r="A13" s="4">
        <v>3</v>
      </c>
      <c r="B13" s="4"/>
      <c r="C13" s="2"/>
      <c r="D13" s="4"/>
      <c r="E13" s="2" t="s">
        <v>33</v>
      </c>
      <c r="F13" s="3">
        <v>0</v>
      </c>
      <c r="G13" s="3">
        <v>0.30555555555555552</v>
      </c>
      <c r="H13" s="3">
        <f t="shared" si="0"/>
        <v>0.30555555555555552</v>
      </c>
      <c r="I13" s="7">
        <f>IF(H13="","",RANK(H13,$H$11:$H$18,1))</f>
        <v>1</v>
      </c>
    </row>
    <row r="14" spans="1:9" x14ac:dyDescent="0.25">
      <c r="A14" s="4">
        <v>4</v>
      </c>
      <c r="B14" s="4"/>
      <c r="C14" s="2"/>
      <c r="D14" s="4"/>
      <c r="E14" s="2" t="s">
        <v>33</v>
      </c>
      <c r="F14" s="3">
        <v>0</v>
      </c>
      <c r="G14" s="3">
        <v>0.30555555555555552</v>
      </c>
      <c r="H14" s="3">
        <f t="shared" si="0"/>
        <v>0.30555555555555552</v>
      </c>
      <c r="I14" s="7">
        <f>IF(H14="","",RANK(H14,$H$11:$H$18,1))</f>
        <v>1</v>
      </c>
    </row>
    <row r="15" spans="1:9" x14ac:dyDescent="0.25">
      <c r="A15" s="4">
        <v>5</v>
      </c>
      <c r="B15" s="4"/>
      <c r="C15" s="2"/>
      <c r="D15" s="4"/>
      <c r="E15" s="2" t="s">
        <v>33</v>
      </c>
      <c r="F15" s="3">
        <v>0</v>
      </c>
      <c r="G15" s="3">
        <v>0.30555555555555552</v>
      </c>
      <c r="H15" s="3">
        <f t="shared" si="0"/>
        <v>0.30555555555555552</v>
      </c>
      <c r="I15" s="7">
        <f>IF(H15="","",RANK(H15,$H$11:$H$18,1))</f>
        <v>1</v>
      </c>
    </row>
    <row r="16" spans="1:9" x14ac:dyDescent="0.25">
      <c r="A16" s="4">
        <v>6</v>
      </c>
      <c r="B16" s="4"/>
      <c r="C16" s="2"/>
      <c r="D16" s="4"/>
      <c r="E16" s="2" t="s">
        <v>33</v>
      </c>
      <c r="F16" s="3">
        <v>0</v>
      </c>
      <c r="G16" s="3">
        <v>0.30555555555555552</v>
      </c>
      <c r="H16" s="3">
        <f t="shared" si="0"/>
        <v>0.30555555555555552</v>
      </c>
      <c r="I16" s="7">
        <f>IF(H16="","",RANK(H16,$H$11:$H$18,1))</f>
        <v>1</v>
      </c>
    </row>
    <row r="17" spans="1:9" x14ac:dyDescent="0.25">
      <c r="A17" s="4">
        <v>7</v>
      </c>
      <c r="B17" s="4"/>
      <c r="C17" s="2"/>
      <c r="D17" s="4"/>
      <c r="E17" s="2" t="s">
        <v>33</v>
      </c>
      <c r="F17" s="3">
        <v>0</v>
      </c>
      <c r="G17" s="3">
        <v>0.30555555555555552</v>
      </c>
      <c r="H17" s="3">
        <f t="shared" si="0"/>
        <v>0.30555555555555552</v>
      </c>
      <c r="I17" s="7">
        <f>IF(H17="","",RANK(H17,$H$11:$H$18,1))</f>
        <v>1</v>
      </c>
    </row>
    <row r="18" spans="1:9" x14ac:dyDescent="0.25">
      <c r="A18" s="4">
        <v>8</v>
      </c>
      <c r="B18" s="4"/>
      <c r="C18" s="2"/>
      <c r="D18" s="4"/>
      <c r="E18" s="2" t="s">
        <v>33</v>
      </c>
      <c r="F18" s="3">
        <v>0</v>
      </c>
      <c r="G18" s="3">
        <v>0.30555555555555552</v>
      </c>
      <c r="H18" s="3">
        <f t="shared" si="0"/>
        <v>0.30555555555555552</v>
      </c>
      <c r="I18" s="7">
        <f>IF(H18="","",RANK(H18,$H$11:$H$18,1))</f>
        <v>1</v>
      </c>
    </row>
    <row r="22" spans="1:9" x14ac:dyDescent="0.25">
      <c r="C22" t="s">
        <v>16</v>
      </c>
    </row>
    <row r="24" spans="1:9" x14ac:dyDescent="0.25">
      <c r="C24" t="s">
        <v>24</v>
      </c>
    </row>
    <row r="26" spans="1:9" x14ac:dyDescent="0.25">
      <c r="C26" t="s">
        <v>17</v>
      </c>
    </row>
  </sheetData>
  <mergeCells count="5">
    <mergeCell ref="A2:I2"/>
    <mergeCell ref="A3:I3"/>
    <mergeCell ref="A4:I4"/>
    <mergeCell ref="A6:B6"/>
    <mergeCell ref="A7:B7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Ю-2008 и моложе</vt:lpstr>
      <vt:lpstr>Д-2008 и моложе</vt:lpstr>
      <vt:lpstr>Ю 2005-2007</vt:lpstr>
      <vt:lpstr>Д 2005-2007</vt:lpstr>
      <vt:lpstr>Ю 2002-2004</vt:lpstr>
      <vt:lpstr>Д 2002-2004</vt:lpstr>
      <vt:lpstr>М 2001-49</vt:lpstr>
      <vt:lpstr>Ж 2001-49</vt:lpstr>
      <vt:lpstr>М 50-59</vt:lpstr>
      <vt:lpstr>Ж 50-59</vt:lpstr>
      <vt:lpstr>М 60 лет и старше</vt:lpstr>
      <vt:lpstr>Ж 60 лет и старше</vt:lpstr>
      <vt:lpstr>ГТО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Андрей</cp:lastModifiedBy>
  <cp:lastPrinted>2019-03-24T11:06:43Z</cp:lastPrinted>
  <dcterms:created xsi:type="dcterms:W3CDTF">2017-01-14T10:38:07Z</dcterms:created>
  <dcterms:modified xsi:type="dcterms:W3CDTF">2019-03-24T14:28:14Z</dcterms:modified>
</cp:coreProperties>
</file>