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735" tabRatio="880" activeTab="3"/>
  </bookViews>
  <sheets>
    <sheet name="Ю-2005-2006 г.р." sheetId="1" r:id="rId1"/>
    <sheet name="Д-2005-2006 г.р. " sheetId="2" r:id="rId2"/>
    <sheet name="Ю 20043-2004" sheetId="3" r:id="rId3"/>
    <sheet name="Д 2003-2004" sheetId="4" r:id="rId4"/>
  </sheets>
  <calcPr calcId="125725"/>
</workbook>
</file>

<file path=xl/calcChain.xml><?xml version="1.0" encoding="utf-8"?>
<calcChain xmlns="http://schemas.openxmlformats.org/spreadsheetml/2006/main">
  <c r="H15" i="4"/>
  <c r="F17" i="3"/>
  <c r="H17"/>
  <c r="I27" i="1"/>
  <c r="I18"/>
  <c r="I15"/>
  <c r="F16" i="3"/>
  <c r="F18" s="1"/>
  <c r="F19" s="1"/>
  <c r="F20" s="1"/>
  <c r="F21" s="1"/>
  <c r="F22" s="1"/>
  <c r="I24" i="1"/>
  <c r="I25"/>
  <c r="I26"/>
  <c r="H27" i="2"/>
  <c r="H28"/>
  <c r="H29"/>
  <c r="H30"/>
  <c r="H31"/>
  <c r="H32"/>
  <c r="H33"/>
  <c r="H34"/>
  <c r="H20"/>
  <c r="H21"/>
  <c r="H22"/>
  <c r="H23"/>
  <c r="F16"/>
  <c r="F17" s="1"/>
  <c r="F18" s="1"/>
  <c r="F19" s="1"/>
  <c r="F20" s="1"/>
  <c r="F21" s="1"/>
  <c r="F22" s="1"/>
  <c r="F16" i="4" l="1"/>
  <c r="F23" i="3"/>
  <c r="F24" s="1"/>
  <c r="F23" i="2"/>
  <c r="H15" i="1"/>
  <c r="F16"/>
  <c r="H16" i="4" l="1"/>
  <c r="F17"/>
  <c r="F18" s="1"/>
  <c r="F19" s="1"/>
  <c r="H25" i="3"/>
  <c r="F25"/>
  <c r="F24" i="2"/>
  <c r="F17" i="1"/>
  <c r="F18" s="1"/>
  <c r="F19" s="1"/>
  <c r="F20" s="1"/>
  <c r="F21" s="1"/>
  <c r="F22" s="1"/>
  <c r="F23" s="1"/>
  <c r="F24" s="1"/>
  <c r="F25" s="1"/>
  <c r="F26" s="1"/>
  <c r="F27" s="1"/>
  <c r="F28" s="1"/>
  <c r="F25" i="2" l="1"/>
  <c r="H24"/>
  <c r="F29" i="1"/>
  <c r="H28"/>
  <c r="F26" i="2" l="1"/>
  <c r="H25"/>
  <c r="H29" i="1"/>
  <c r="F30"/>
  <c r="H30" s="1"/>
  <c r="H16" i="3"/>
  <c r="H15"/>
  <c r="H16" i="2"/>
  <c r="H15"/>
  <c r="F27" l="1"/>
  <c r="F28" s="1"/>
  <c r="H26"/>
  <c r="H17" i="1"/>
  <c r="H16"/>
  <c r="F29" i="2" l="1"/>
  <c r="H17"/>
  <c r="H18" i="1"/>
  <c r="F30" i="2" l="1"/>
  <c r="H18" i="3"/>
  <c r="H18" i="2"/>
  <c r="H19" i="1"/>
  <c r="F31" i="2" l="1"/>
  <c r="H19" i="3"/>
  <c r="H19" i="2"/>
  <c r="H20" i="1"/>
  <c r="H22" i="3" l="1"/>
  <c r="F32" i="2"/>
  <c r="H20" i="3"/>
  <c r="H21" i="1"/>
  <c r="F33" i="2" l="1"/>
  <c r="H22" i="1"/>
  <c r="F34" i="2" l="1"/>
  <c r="H21" i="3"/>
  <c r="H23" i="1"/>
  <c r="H24" l="1"/>
  <c r="H23" i="3" l="1"/>
  <c r="H24"/>
  <c r="H25" i="1"/>
  <c r="H26" l="1"/>
  <c r="H27" l="1"/>
  <c r="I20" l="1"/>
  <c r="I21"/>
  <c r="I22"/>
  <c r="I23"/>
  <c r="H17" i="4"/>
  <c r="H18"/>
  <c r="H19"/>
  <c r="I19" l="1"/>
  <c r="I16"/>
  <c r="I18"/>
  <c r="I15"/>
  <c r="I17"/>
</calcChain>
</file>

<file path=xl/sharedStrings.xml><?xml version="1.0" encoding="utf-8"?>
<sst xmlns="http://schemas.openxmlformats.org/spreadsheetml/2006/main" count="238" uniqueCount="103">
  <si>
    <t>ПРОТОКОЛ РЕЗУЛЬТАТОВ</t>
  </si>
  <si>
    <t>№п/п</t>
  </si>
  <si>
    <t>Фамилия, имя</t>
  </si>
  <si>
    <t>Год рождения</t>
  </si>
  <si>
    <t>Стартовый номер</t>
  </si>
  <si>
    <t>Организация</t>
  </si>
  <si>
    <t>Результат</t>
  </si>
  <si>
    <t>Место</t>
  </si>
  <si>
    <t>Место проведения:</t>
  </si>
  <si>
    <t>Дата проведения:</t>
  </si>
  <si>
    <t>Время финиша</t>
  </si>
  <si>
    <t>Стартовое время, мин.</t>
  </si>
  <si>
    <t>соревнований по лыжным гонкам</t>
  </si>
  <si>
    <t>Начало гонки:</t>
  </si>
  <si>
    <t>Окончание гонки:</t>
  </si>
  <si>
    <t>Дистанция:</t>
  </si>
  <si>
    <t>Главный судья соревнований:</t>
  </si>
  <si>
    <t>2 км</t>
  </si>
  <si>
    <t>Юдинцева С.А.</t>
  </si>
  <si>
    <t>Тоншаево</t>
  </si>
  <si>
    <t>Чикишев Виктор</t>
  </si>
  <si>
    <t>Солоницын Павел</t>
  </si>
  <si>
    <t>Солоницын Кирилл</t>
  </si>
  <si>
    <t>Чернышов Никита</t>
  </si>
  <si>
    <t>Маштаков Александр</t>
  </si>
  <si>
    <t>Хлыбова Ирина</t>
  </si>
  <si>
    <t>Архипова Анастасия</t>
  </si>
  <si>
    <t>Солоницын Антон</t>
  </si>
  <si>
    <t>Юдинцев Алексей</t>
  </si>
  <si>
    <t>Клюжева Евгения</t>
  </si>
  <si>
    <t>Мехтиханова Мадина</t>
  </si>
  <si>
    <t>Хлыбова Дарья</t>
  </si>
  <si>
    <t>Солоницына Виктория</t>
  </si>
  <si>
    <t>Юдинцева Евгения</t>
  </si>
  <si>
    <t>Смирнов Костя</t>
  </si>
  <si>
    <t>Петров Дмитрий</t>
  </si>
  <si>
    <t>29.01.2018 год</t>
  </si>
  <si>
    <t>3 км</t>
  </si>
  <si>
    <t>Комаров Ярослав</t>
  </si>
  <si>
    <t>Воробьев Вячеслав</t>
  </si>
  <si>
    <t>Сизых Роман</t>
  </si>
  <si>
    <t>Кокорин Алексей</t>
  </si>
  <si>
    <t>Смирнов Денис</t>
  </si>
  <si>
    <t>Родионов Дмитрий</t>
  </si>
  <si>
    <t>Втюрин Дмитрий</t>
  </si>
  <si>
    <t>Полозов Алексей</t>
  </si>
  <si>
    <t>Маяков Глеб</t>
  </si>
  <si>
    <t>Мирянгин Рома</t>
  </si>
  <si>
    <t>Тоншаевская СОШ</t>
  </si>
  <si>
    <t>Пижемская СОШ</t>
  </si>
  <si>
    <t>Лесозаводская ООШ</t>
  </si>
  <si>
    <t>Шайгинская ООШ</t>
  </si>
  <si>
    <t>1 место</t>
  </si>
  <si>
    <t>2 место</t>
  </si>
  <si>
    <t>3 место</t>
  </si>
  <si>
    <t>Кузнецова Жанна</t>
  </si>
  <si>
    <t>Воробьева Юлия</t>
  </si>
  <si>
    <t>Сибакова Дарья</t>
  </si>
  <si>
    <t>Кузнецова Виктория</t>
  </si>
  <si>
    <t>Махнева Юлия</t>
  </si>
  <si>
    <t>Русинова Карина</t>
  </si>
  <si>
    <t>Варанкина Анастасия</t>
  </si>
  <si>
    <t>Модина Светлана</t>
  </si>
  <si>
    <t>Кокоулина Ульяна</t>
  </si>
  <si>
    <t>Понамарёва Дарья</t>
  </si>
  <si>
    <t>Срельникова Екатерина</t>
  </si>
  <si>
    <t>Волкоганова Диана</t>
  </si>
  <si>
    <t>Кривошеина Мария</t>
  </si>
  <si>
    <t>Погребняк Наталья</t>
  </si>
  <si>
    <t>Савочкина Варвара</t>
  </si>
  <si>
    <t>Кордакова Анастасия</t>
  </si>
  <si>
    <t>Письменерская ООШ</t>
  </si>
  <si>
    <t>Шайгинская  ООШ</t>
  </si>
  <si>
    <t>Судья на финише</t>
  </si>
  <si>
    <t>Удалов Н.Л.</t>
  </si>
  <si>
    <t>11</t>
  </si>
  <si>
    <t>Стрельников Сергей</t>
  </si>
  <si>
    <t>Ентерев Данил</t>
  </si>
  <si>
    <t>Куракин Александр</t>
  </si>
  <si>
    <t>Мамаев Анатолий</t>
  </si>
  <si>
    <t>Медведев Данил</t>
  </si>
  <si>
    <t>Новосёлов Максим</t>
  </si>
  <si>
    <t>Бердников Сергей</t>
  </si>
  <si>
    <t>Спицин Никита</t>
  </si>
  <si>
    <t>5</t>
  </si>
  <si>
    <t>2</t>
  </si>
  <si>
    <t>6</t>
  </si>
  <si>
    <t>4</t>
  </si>
  <si>
    <t>1</t>
  </si>
  <si>
    <t>3</t>
  </si>
  <si>
    <t>10</t>
  </si>
  <si>
    <t>8</t>
  </si>
  <si>
    <t>7</t>
  </si>
  <si>
    <t>9</t>
  </si>
  <si>
    <t>Главный секретарь</t>
  </si>
  <si>
    <t>Шевелов Н.В.</t>
  </si>
  <si>
    <t>Арсеньтьева Елизавета</t>
  </si>
  <si>
    <t>Михеева Татьяна</t>
  </si>
  <si>
    <t>Буреполомская СОШ</t>
  </si>
  <si>
    <t>девушки 2003-2004 г.р.</t>
  </si>
  <si>
    <t>юноши 2005-2006 г.р.</t>
  </si>
  <si>
    <t>юноши 2003-2004 г.р.</t>
  </si>
  <si>
    <t>девушки 2005-2006 г.р</t>
  </si>
</sst>
</file>

<file path=xl/styles.xml><?xml version="1.0" encoding="utf-8"?>
<styleSheet xmlns="http://schemas.openxmlformats.org/spreadsheetml/2006/main">
  <numFmts count="1">
    <numFmt numFmtId="164" formatCode="[h]:mm:ss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rgb="FFFF0000"/>
        </stop>
        <stop position="1">
          <color rgb="FFFFFF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1" xfId="0" applyNumberFormat="1" applyBorder="1" applyAlignment="1"/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/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/>
    <xf numFmtId="0" fontId="0" fillId="0" borderId="2" xfId="0" applyFont="1" applyFill="1" applyBorder="1" applyAlignment="1">
      <alignment horizontal="center"/>
    </xf>
    <xf numFmtId="164" fontId="0" fillId="0" borderId="3" xfId="0" applyNumberFormat="1" applyBorder="1"/>
    <xf numFmtId="0" fontId="0" fillId="0" borderId="3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/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311832</xdr:colOff>
      <xdr:row>0</xdr:row>
      <xdr:rowOff>0</xdr:rowOff>
    </xdr:from>
    <xdr:ext cx="5605702" cy="937629"/>
    <xdr:sp macro="" textlink="">
      <xdr:nvSpPr>
        <xdr:cNvPr id="5" name="Прямоугольник 4"/>
        <xdr:cNvSpPr/>
      </xdr:nvSpPr>
      <xdr:spPr>
        <a:xfrm>
          <a:off x="1540557" y="0"/>
          <a:ext cx="560570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54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"Быстрая Лыжня"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193391</xdr:colOff>
      <xdr:row>0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4251041" y="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endParaRPr lang="ru-RU" sz="5400" b="1" cap="none" spc="0">
            <a:ln/>
            <a:solidFill>
              <a:schemeClr val="accent1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2</xdr:col>
      <xdr:colOff>311832</xdr:colOff>
      <xdr:row>0</xdr:row>
      <xdr:rowOff>0</xdr:rowOff>
    </xdr:from>
    <xdr:ext cx="5605702" cy="937629"/>
    <xdr:sp macro="" textlink="">
      <xdr:nvSpPr>
        <xdr:cNvPr id="3" name="Прямоугольник 2"/>
        <xdr:cNvSpPr/>
      </xdr:nvSpPr>
      <xdr:spPr>
        <a:xfrm>
          <a:off x="1540557" y="0"/>
          <a:ext cx="560570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54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"Быстрая Лыжня"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311832</xdr:colOff>
      <xdr:row>0</xdr:row>
      <xdr:rowOff>0</xdr:rowOff>
    </xdr:from>
    <xdr:ext cx="5605702" cy="937629"/>
    <xdr:sp macro="" textlink="">
      <xdr:nvSpPr>
        <xdr:cNvPr id="3" name="Прямоугольник 2"/>
        <xdr:cNvSpPr/>
      </xdr:nvSpPr>
      <xdr:spPr>
        <a:xfrm>
          <a:off x="1540557" y="0"/>
          <a:ext cx="560570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54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"Быстрая Лыжня"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311832</xdr:colOff>
      <xdr:row>0</xdr:row>
      <xdr:rowOff>0</xdr:rowOff>
    </xdr:from>
    <xdr:ext cx="5605702" cy="937629"/>
    <xdr:sp macro="" textlink="">
      <xdr:nvSpPr>
        <xdr:cNvPr id="3" name="Прямоугольник 2"/>
        <xdr:cNvSpPr/>
      </xdr:nvSpPr>
      <xdr:spPr>
        <a:xfrm>
          <a:off x="1540557" y="0"/>
          <a:ext cx="560570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5400" b="1" cap="none" spc="0">
              <a:ln/>
              <a:solidFill>
                <a:schemeClr val="accent1">
                  <a:lumMod val="50000"/>
                </a:schemeClr>
              </a:solidFill>
              <a:effectLst/>
            </a:rPr>
            <a:t>"Быстрая Лыжня"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opLeftCell="A25" workbookViewId="0">
      <selection activeCell="A8" sqref="A8:I8"/>
    </sheetView>
  </sheetViews>
  <sheetFormatPr defaultRowHeight="1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2.7109375" customWidth="1"/>
    <col min="6" max="9" width="11.7109375" customWidth="1"/>
  </cols>
  <sheetData>
    <row r="1" spans="1:9">
      <c r="C1" s="39"/>
      <c r="D1" s="39"/>
      <c r="E1" s="39"/>
      <c r="F1" s="39"/>
      <c r="G1" s="39"/>
      <c r="H1" s="39"/>
    </row>
    <row r="2" spans="1:9">
      <c r="C2" s="39"/>
      <c r="D2" s="39"/>
      <c r="E2" s="39"/>
      <c r="F2" s="39"/>
      <c r="G2" s="39"/>
      <c r="H2" s="39"/>
    </row>
    <row r="3" spans="1:9">
      <c r="C3" s="39"/>
      <c r="D3" s="39"/>
      <c r="E3" s="39"/>
      <c r="F3" s="39"/>
      <c r="G3" s="39"/>
      <c r="H3" s="39"/>
    </row>
    <row r="4" spans="1:9">
      <c r="C4" s="39"/>
      <c r="D4" s="39"/>
      <c r="E4" s="39"/>
      <c r="F4" s="39"/>
      <c r="G4" s="39"/>
      <c r="H4" s="39"/>
    </row>
    <row r="6" spans="1:9" ht="15.75">
      <c r="A6" s="40" t="s">
        <v>0</v>
      </c>
      <c r="B6" s="40"/>
      <c r="C6" s="40"/>
      <c r="D6" s="40"/>
      <c r="E6" s="40"/>
      <c r="F6" s="40"/>
      <c r="G6" s="40"/>
      <c r="H6" s="40"/>
      <c r="I6" s="40"/>
    </row>
    <row r="7" spans="1:9" ht="15.75">
      <c r="A7" s="40" t="s">
        <v>12</v>
      </c>
      <c r="B7" s="40"/>
      <c r="C7" s="40"/>
      <c r="D7" s="40"/>
      <c r="E7" s="40"/>
      <c r="F7" s="40"/>
      <c r="G7" s="40"/>
      <c r="H7" s="40"/>
      <c r="I7" s="40"/>
    </row>
    <row r="8" spans="1:9" ht="15.75">
      <c r="A8" s="40" t="s">
        <v>100</v>
      </c>
      <c r="B8" s="40"/>
      <c r="C8" s="40"/>
      <c r="D8" s="40"/>
      <c r="E8" s="40"/>
      <c r="F8" s="40"/>
      <c r="G8" s="40"/>
      <c r="H8" s="40"/>
      <c r="I8" s="40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38" t="s">
        <v>8</v>
      </c>
      <c r="B10" s="38"/>
      <c r="C10" s="21" t="s">
        <v>19</v>
      </c>
      <c r="D10" s="1"/>
      <c r="E10" s="5" t="s">
        <v>13</v>
      </c>
      <c r="F10" s="9">
        <v>0.45833333333333331</v>
      </c>
      <c r="G10" s="1"/>
      <c r="H10" s="1"/>
    </row>
    <row r="11" spans="1:9">
      <c r="A11" s="38" t="s">
        <v>9</v>
      </c>
      <c r="B11" s="38"/>
      <c r="C11" s="21" t="s">
        <v>36</v>
      </c>
      <c r="D11" s="1"/>
      <c r="E11" s="5" t="s">
        <v>14</v>
      </c>
      <c r="F11" s="10"/>
      <c r="G11" s="1"/>
      <c r="H11" s="1"/>
    </row>
    <row r="12" spans="1:9">
      <c r="A12" s="1"/>
      <c r="B12" s="1"/>
      <c r="C12" s="1"/>
      <c r="D12" s="1"/>
      <c r="E12" s="5" t="s">
        <v>15</v>
      </c>
      <c r="F12" s="12" t="s">
        <v>37</v>
      </c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 ht="25.5">
      <c r="A14" s="7" t="s">
        <v>1</v>
      </c>
      <c r="B14" s="7" t="s">
        <v>4</v>
      </c>
      <c r="C14" s="7" t="s">
        <v>2</v>
      </c>
      <c r="D14" s="7" t="s">
        <v>3</v>
      </c>
      <c r="E14" s="7" t="s">
        <v>5</v>
      </c>
      <c r="F14" s="7" t="s">
        <v>11</v>
      </c>
      <c r="G14" s="7" t="s">
        <v>10</v>
      </c>
      <c r="H14" s="7" t="s">
        <v>6</v>
      </c>
      <c r="I14" s="6" t="s">
        <v>7</v>
      </c>
    </row>
    <row r="15" spans="1:9">
      <c r="A15" s="4">
        <v>1</v>
      </c>
      <c r="B15" s="4">
        <v>21</v>
      </c>
      <c r="C15" s="2" t="s">
        <v>38</v>
      </c>
      <c r="D15" s="4"/>
      <c r="E15" s="2" t="s">
        <v>48</v>
      </c>
      <c r="F15" s="3">
        <v>2.7777777777777776E-2</v>
      </c>
      <c r="G15" s="3">
        <v>0.90555555555555556</v>
      </c>
      <c r="H15" s="3">
        <f>G15-F15</f>
        <v>0.87777777777777777</v>
      </c>
      <c r="I15" s="8">
        <f>IF(H15="","",RANK(H15,$H$15:$H$29,1))</f>
        <v>10</v>
      </c>
    </row>
    <row r="16" spans="1:9" s="13" customFormat="1">
      <c r="A16" s="4">
        <v>2</v>
      </c>
      <c r="B16" s="4">
        <v>22</v>
      </c>
      <c r="C16" s="2" t="s">
        <v>39</v>
      </c>
      <c r="D16" s="4"/>
      <c r="E16" s="2" t="s">
        <v>50</v>
      </c>
      <c r="F16" s="3">
        <f>F15+TIMEVALUE("00:20")</f>
        <v>4.1666666666666664E-2</v>
      </c>
      <c r="G16" s="3">
        <v>0.95347222222222217</v>
      </c>
      <c r="H16" s="3">
        <f t="shared" ref="H16:H30" si="0">G16-F16</f>
        <v>0.91180555555555554</v>
      </c>
      <c r="I16" s="8">
        <v>12</v>
      </c>
    </row>
    <row r="17" spans="1:9" s="13" customFormat="1">
      <c r="A17" s="4">
        <v>3</v>
      </c>
      <c r="B17" s="4">
        <v>23</v>
      </c>
      <c r="C17" s="2" t="s">
        <v>40</v>
      </c>
      <c r="D17" s="4"/>
      <c r="E17" s="2" t="s">
        <v>49</v>
      </c>
      <c r="F17" s="3">
        <f t="shared" ref="F17:F29" si="1">F16+TIMEVALUE("00:20")</f>
        <v>5.5555555555555552E-2</v>
      </c>
      <c r="G17" s="3">
        <v>1.0048611111111112</v>
      </c>
      <c r="H17" s="3">
        <f t="shared" si="0"/>
        <v>0.94930555555555562</v>
      </c>
      <c r="I17" s="8">
        <v>14</v>
      </c>
    </row>
    <row r="18" spans="1:9" s="13" customFormat="1" ht="14.25" customHeight="1">
      <c r="A18" s="4">
        <v>4</v>
      </c>
      <c r="B18" s="4">
        <v>24</v>
      </c>
      <c r="C18" s="2" t="s">
        <v>22</v>
      </c>
      <c r="D18" s="4"/>
      <c r="E18" s="2" t="s">
        <v>48</v>
      </c>
      <c r="F18" s="3">
        <f t="shared" si="1"/>
        <v>6.9444444444444448E-2</v>
      </c>
      <c r="G18" s="3">
        <v>0.69097222222222221</v>
      </c>
      <c r="H18" s="3">
        <f t="shared" si="0"/>
        <v>0.62152777777777779</v>
      </c>
      <c r="I18" s="8">
        <f>IF(H18="","",RANK(H18,$H$15:$H$29,1))</f>
        <v>2</v>
      </c>
    </row>
    <row r="19" spans="1:9" s="13" customFormat="1">
      <c r="A19" s="4">
        <v>5</v>
      </c>
      <c r="B19" s="4">
        <v>25</v>
      </c>
      <c r="C19" s="2" t="s">
        <v>41</v>
      </c>
      <c r="D19" s="4"/>
      <c r="E19" s="2" t="s">
        <v>50</v>
      </c>
      <c r="F19" s="3">
        <f t="shared" si="1"/>
        <v>8.3333333333333343E-2</v>
      </c>
      <c r="G19" s="3">
        <v>1.2611111111111111</v>
      </c>
      <c r="H19" s="3">
        <f t="shared" si="0"/>
        <v>1.1777777777777778</v>
      </c>
      <c r="I19" s="8">
        <v>16</v>
      </c>
    </row>
    <row r="20" spans="1:9" s="13" customFormat="1">
      <c r="A20" s="4">
        <v>6</v>
      </c>
      <c r="B20" s="4">
        <v>26</v>
      </c>
      <c r="C20" s="2" t="s">
        <v>42</v>
      </c>
      <c r="D20" s="14"/>
      <c r="E20" s="2" t="s">
        <v>49</v>
      </c>
      <c r="F20" s="3">
        <f t="shared" si="1"/>
        <v>9.7222222222222238E-2</v>
      </c>
      <c r="G20" s="3">
        <v>0.8534722222222223</v>
      </c>
      <c r="H20" s="3">
        <f t="shared" si="0"/>
        <v>0.75625000000000009</v>
      </c>
      <c r="I20" s="8">
        <f>IF(H20="","",RANK(H20,$H$15:$H$29,1))</f>
        <v>6</v>
      </c>
    </row>
    <row r="21" spans="1:9" s="13" customFormat="1">
      <c r="A21" s="4">
        <v>7</v>
      </c>
      <c r="B21" s="4">
        <v>27</v>
      </c>
      <c r="C21" s="2" t="s">
        <v>21</v>
      </c>
      <c r="D21" s="4"/>
      <c r="E21" s="2" t="s">
        <v>48</v>
      </c>
      <c r="F21" s="3">
        <f t="shared" si="1"/>
        <v>0.11111111111111113</v>
      </c>
      <c r="G21" s="3">
        <v>0.82361111111111107</v>
      </c>
      <c r="H21" s="3">
        <f t="shared" si="0"/>
        <v>0.71249999999999991</v>
      </c>
      <c r="I21" s="8">
        <f>IF(H21="","",RANK(H21,$H$15:$H$29,1))</f>
        <v>3</v>
      </c>
    </row>
    <row r="22" spans="1:9" s="13" customFormat="1">
      <c r="A22" s="4">
        <v>8</v>
      </c>
      <c r="B22" s="4">
        <v>28</v>
      </c>
      <c r="C22" s="2" t="s">
        <v>43</v>
      </c>
      <c r="D22" s="4"/>
      <c r="E22" s="2" t="s">
        <v>50</v>
      </c>
      <c r="F22" s="3">
        <f t="shared" si="1"/>
        <v>0.12500000000000003</v>
      </c>
      <c r="G22" s="3">
        <v>0.92986111111111114</v>
      </c>
      <c r="H22" s="3">
        <f t="shared" si="0"/>
        <v>0.80486111111111114</v>
      </c>
      <c r="I22" s="8">
        <f>IF(H22="","",RANK(H22,$H$15:$H$29,1))</f>
        <v>7</v>
      </c>
    </row>
    <row r="23" spans="1:9" s="13" customFormat="1">
      <c r="A23" s="4">
        <v>9</v>
      </c>
      <c r="B23" s="4">
        <v>29</v>
      </c>
      <c r="C23" s="2" t="s">
        <v>44</v>
      </c>
      <c r="D23" s="4"/>
      <c r="E23" s="2" t="s">
        <v>49</v>
      </c>
      <c r="F23" s="3">
        <f t="shared" si="1"/>
        <v>0.13888888888888892</v>
      </c>
      <c r="G23" s="3">
        <v>0.94861111111111107</v>
      </c>
      <c r="H23" s="3">
        <f t="shared" si="0"/>
        <v>0.80972222222222212</v>
      </c>
      <c r="I23" s="8">
        <f>IF(H23="","",RANK(H23,$H$15:$H$29,1))</f>
        <v>8</v>
      </c>
    </row>
    <row r="24" spans="1:9" s="13" customFormat="1">
      <c r="A24" s="4">
        <v>10</v>
      </c>
      <c r="B24" s="4">
        <v>30</v>
      </c>
      <c r="C24" s="2" t="s">
        <v>23</v>
      </c>
      <c r="D24" s="4"/>
      <c r="E24" s="2" t="s">
        <v>48</v>
      </c>
      <c r="F24" s="3">
        <f t="shared" si="1"/>
        <v>0.15277777777777782</v>
      </c>
      <c r="G24" s="3">
        <v>0.87430555555555556</v>
      </c>
      <c r="H24" s="3">
        <f t="shared" si="0"/>
        <v>0.72152777777777777</v>
      </c>
      <c r="I24" s="8">
        <f t="shared" ref="I24:I26" si="2">IF(H24="","",RANK(H24,$H$15:$H$29,1))</f>
        <v>4</v>
      </c>
    </row>
    <row r="25" spans="1:9" s="13" customFormat="1">
      <c r="A25" s="4">
        <v>11</v>
      </c>
      <c r="B25" s="4">
        <v>3</v>
      </c>
      <c r="C25" s="2" t="s">
        <v>24</v>
      </c>
      <c r="D25" s="4"/>
      <c r="E25" s="2" t="s">
        <v>48</v>
      </c>
      <c r="F25" s="3">
        <f t="shared" si="1"/>
        <v>0.16666666666666671</v>
      </c>
      <c r="G25" s="17">
        <v>0.88958333333333339</v>
      </c>
      <c r="H25" s="3">
        <f t="shared" si="0"/>
        <v>0.72291666666666665</v>
      </c>
      <c r="I25" s="8">
        <f t="shared" si="2"/>
        <v>5</v>
      </c>
    </row>
    <row r="26" spans="1:9" s="13" customFormat="1">
      <c r="A26" s="4">
        <v>12</v>
      </c>
      <c r="B26" s="4">
        <v>32</v>
      </c>
      <c r="C26" s="2" t="s">
        <v>20</v>
      </c>
      <c r="D26" s="4"/>
      <c r="E26" s="2" t="s">
        <v>48</v>
      </c>
      <c r="F26" s="3">
        <f t="shared" si="1"/>
        <v>0.18055555555555561</v>
      </c>
      <c r="G26" s="17">
        <v>1.007638888888889</v>
      </c>
      <c r="H26" s="3">
        <f t="shared" si="0"/>
        <v>0.82708333333333339</v>
      </c>
      <c r="I26" s="8">
        <f t="shared" si="2"/>
        <v>9</v>
      </c>
    </row>
    <row r="27" spans="1:9" s="13" customFormat="1">
      <c r="A27" s="4">
        <v>14</v>
      </c>
      <c r="B27" s="4">
        <v>34</v>
      </c>
      <c r="C27" s="2" t="s">
        <v>35</v>
      </c>
      <c r="D27" s="4"/>
      <c r="E27" s="2" t="s">
        <v>51</v>
      </c>
      <c r="F27" s="3">
        <f t="shared" si="1"/>
        <v>0.1944444444444445</v>
      </c>
      <c r="G27" s="17">
        <v>0.80555555555555547</v>
      </c>
      <c r="H27" s="3">
        <f t="shared" si="0"/>
        <v>0.61111111111111094</v>
      </c>
      <c r="I27" s="8">
        <f>IF(H27="","",RANK(H27,$H$15:$H$29,1))</f>
        <v>1</v>
      </c>
    </row>
    <row r="28" spans="1:9" s="21" customFormat="1">
      <c r="A28" s="4">
        <v>15</v>
      </c>
      <c r="B28" s="4">
        <v>35</v>
      </c>
      <c r="C28" s="2" t="s">
        <v>47</v>
      </c>
      <c r="D28" s="4"/>
      <c r="E28" s="2" t="s">
        <v>51</v>
      </c>
      <c r="F28" s="3">
        <f t="shared" si="1"/>
        <v>0.2083333333333334</v>
      </c>
      <c r="G28" s="17">
        <v>1.2986111111111112</v>
      </c>
      <c r="H28" s="3">
        <f t="shared" si="0"/>
        <v>1.0902777777777777</v>
      </c>
      <c r="I28" s="8">
        <v>15</v>
      </c>
    </row>
    <row r="29" spans="1:9" s="21" customFormat="1">
      <c r="A29" s="4">
        <v>16</v>
      </c>
      <c r="B29" s="4">
        <v>35</v>
      </c>
      <c r="C29" s="2" t="s">
        <v>46</v>
      </c>
      <c r="D29" s="4"/>
      <c r="E29" s="2" t="s">
        <v>51</v>
      </c>
      <c r="F29" s="3">
        <f t="shared" si="1"/>
        <v>0.22222222222222229</v>
      </c>
      <c r="G29" s="17">
        <v>1.1347222222222222</v>
      </c>
      <c r="H29" s="3">
        <f t="shared" si="0"/>
        <v>0.91249999999999987</v>
      </c>
      <c r="I29" s="8">
        <v>13</v>
      </c>
    </row>
    <row r="30" spans="1:9" s="21" customFormat="1">
      <c r="A30" s="4">
        <v>16</v>
      </c>
      <c r="B30" s="4">
        <v>35</v>
      </c>
      <c r="C30" s="2" t="s">
        <v>45</v>
      </c>
      <c r="D30" s="4"/>
      <c r="E30" s="2" t="s">
        <v>51</v>
      </c>
      <c r="F30" s="3">
        <f t="shared" ref="F30" si="3">F29+TIMEVALUE("00:20")</f>
        <v>0.23611111111111119</v>
      </c>
      <c r="G30" s="17">
        <v>1.1340277777777776</v>
      </c>
      <c r="H30" s="3">
        <f t="shared" si="0"/>
        <v>0.89791666666666647</v>
      </c>
      <c r="I30" s="35" t="s">
        <v>75</v>
      </c>
    </row>
    <row r="31" spans="1:9" s="21" customFormat="1">
      <c r="A31" s="22"/>
      <c r="B31" s="22"/>
      <c r="C31" s="23"/>
      <c r="D31" s="22"/>
      <c r="E31" s="23"/>
      <c r="F31" s="24"/>
      <c r="G31" s="25"/>
      <c r="H31" s="24"/>
      <c r="I31" s="26"/>
    </row>
    <row r="32" spans="1:9" s="21" customFormat="1">
      <c r="A32" s="22"/>
      <c r="B32" s="22"/>
      <c r="C32" s="23"/>
      <c r="D32" s="22"/>
      <c r="E32" s="2" t="s">
        <v>48</v>
      </c>
      <c r="F32" s="27" t="s">
        <v>52</v>
      </c>
      <c r="G32" s="25"/>
      <c r="H32" s="24"/>
      <c r="I32" s="26"/>
    </row>
    <row r="33" spans="1:9" s="21" customFormat="1">
      <c r="A33" s="22"/>
      <c r="B33" s="22"/>
      <c r="C33" s="23"/>
      <c r="D33" s="22"/>
      <c r="E33" s="2" t="s">
        <v>51</v>
      </c>
      <c r="F33" s="27" t="s">
        <v>53</v>
      </c>
      <c r="G33" s="25"/>
      <c r="H33" s="24"/>
      <c r="I33" s="26"/>
    </row>
    <row r="34" spans="1:9" s="21" customFormat="1">
      <c r="A34" s="22"/>
      <c r="B34" s="22"/>
      <c r="C34" s="23"/>
      <c r="D34" s="22"/>
      <c r="E34" s="2" t="s">
        <v>49</v>
      </c>
      <c r="F34" s="27" t="s">
        <v>54</v>
      </c>
      <c r="G34" s="25"/>
      <c r="H34" s="24"/>
      <c r="I34" s="26"/>
    </row>
    <row r="36" spans="1:9">
      <c r="C36" t="s">
        <v>16</v>
      </c>
      <c r="E36" s="21" t="s">
        <v>18</v>
      </c>
    </row>
    <row r="38" spans="1:9">
      <c r="C38" s="21" t="s">
        <v>73</v>
      </c>
      <c r="E38" s="21" t="s">
        <v>74</v>
      </c>
    </row>
    <row r="40" spans="1:9">
      <c r="C40" s="21" t="s">
        <v>94</v>
      </c>
      <c r="E40" s="21" t="s">
        <v>95</v>
      </c>
    </row>
  </sheetData>
  <mergeCells count="6">
    <mergeCell ref="A11:B11"/>
    <mergeCell ref="C1:H4"/>
    <mergeCell ref="A6:I6"/>
    <mergeCell ref="A7:I7"/>
    <mergeCell ref="A8:I8"/>
    <mergeCell ref="A10:B10"/>
  </mergeCells>
  <pageMargins left="0.78740157480314965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topLeftCell="A7" workbookViewId="0">
      <selection activeCell="A21" sqref="A21:XFD21"/>
    </sheetView>
  </sheetViews>
  <sheetFormatPr defaultRowHeight="1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2.7109375" customWidth="1"/>
    <col min="6" max="9" width="11.7109375" customWidth="1"/>
  </cols>
  <sheetData>
    <row r="1" spans="1:9" s="21" customFormat="1">
      <c r="C1" s="39"/>
      <c r="D1" s="39"/>
      <c r="E1" s="39"/>
      <c r="F1" s="39"/>
      <c r="G1" s="39"/>
      <c r="H1" s="39"/>
    </row>
    <row r="2" spans="1:9" s="21" customFormat="1">
      <c r="C2" s="39"/>
      <c r="D2" s="39"/>
      <c r="E2" s="39"/>
      <c r="F2" s="39"/>
      <c r="G2" s="39"/>
      <c r="H2" s="39"/>
    </row>
    <row r="3" spans="1:9" s="21" customFormat="1">
      <c r="C3" s="39"/>
      <c r="D3" s="39"/>
      <c r="E3" s="39"/>
      <c r="F3" s="39"/>
      <c r="G3" s="39"/>
      <c r="H3" s="39"/>
    </row>
    <row r="4" spans="1:9" s="21" customFormat="1">
      <c r="C4" s="39"/>
      <c r="D4" s="39"/>
      <c r="E4" s="39"/>
      <c r="F4" s="39"/>
      <c r="G4" s="39"/>
      <c r="H4" s="39"/>
    </row>
    <row r="5" spans="1:9" s="21" customFormat="1"/>
    <row r="6" spans="1:9" s="21" customFormat="1" ht="15.75">
      <c r="A6" s="40" t="s">
        <v>0</v>
      </c>
      <c r="B6" s="40"/>
      <c r="C6" s="40"/>
      <c r="D6" s="40"/>
      <c r="E6" s="40"/>
      <c r="F6" s="40"/>
      <c r="G6" s="40"/>
      <c r="H6" s="40"/>
      <c r="I6" s="40"/>
    </row>
    <row r="7" spans="1:9" s="21" customFormat="1" ht="15.75">
      <c r="A7" s="40" t="s">
        <v>12</v>
      </c>
      <c r="B7" s="40"/>
      <c r="C7" s="40"/>
      <c r="D7" s="40"/>
      <c r="E7" s="40"/>
      <c r="F7" s="40"/>
      <c r="G7" s="40"/>
      <c r="H7" s="40"/>
      <c r="I7" s="40"/>
    </row>
    <row r="8" spans="1:9" s="21" customFormat="1" ht="15.75">
      <c r="A8" s="40" t="s">
        <v>102</v>
      </c>
      <c r="B8" s="40"/>
      <c r="C8" s="40"/>
      <c r="D8" s="40"/>
      <c r="E8" s="40"/>
      <c r="F8" s="40"/>
      <c r="G8" s="40"/>
      <c r="H8" s="40"/>
      <c r="I8" s="40"/>
    </row>
    <row r="9" spans="1:9" s="21" customFormat="1">
      <c r="A9" s="1"/>
      <c r="B9" s="1"/>
      <c r="C9" s="1"/>
      <c r="D9" s="1"/>
      <c r="E9" s="1"/>
      <c r="F9" s="1"/>
      <c r="G9" s="1"/>
      <c r="H9" s="1"/>
    </row>
    <row r="10" spans="1:9" s="21" customFormat="1">
      <c r="A10" s="38" t="s">
        <v>8</v>
      </c>
      <c r="B10" s="38"/>
      <c r="C10" s="21" t="s">
        <v>19</v>
      </c>
      <c r="D10" s="1"/>
      <c r="E10" s="20" t="s">
        <v>13</v>
      </c>
      <c r="F10" s="9">
        <v>0.45833333333333331</v>
      </c>
      <c r="G10" s="1"/>
      <c r="H10" s="1"/>
    </row>
    <row r="11" spans="1:9" s="21" customFormat="1">
      <c r="A11" s="38" t="s">
        <v>9</v>
      </c>
      <c r="B11" s="38"/>
      <c r="C11" s="21" t="s">
        <v>36</v>
      </c>
      <c r="D11" s="1"/>
      <c r="E11" s="20" t="s">
        <v>14</v>
      </c>
      <c r="F11" s="10"/>
      <c r="G11" s="1"/>
      <c r="H11" s="1"/>
    </row>
    <row r="12" spans="1:9" s="21" customFormat="1">
      <c r="A12" s="1"/>
      <c r="B12" s="1"/>
      <c r="C12" s="1"/>
      <c r="D12" s="1"/>
      <c r="E12" s="20" t="s">
        <v>15</v>
      </c>
      <c r="F12" s="12" t="s">
        <v>17</v>
      </c>
      <c r="G12" s="1"/>
      <c r="H12" s="1"/>
    </row>
    <row r="13" spans="1:9" s="21" customFormat="1">
      <c r="A13" s="1"/>
      <c r="B13" s="1"/>
      <c r="C13" s="1"/>
      <c r="D13" s="1"/>
      <c r="E13" s="1"/>
      <c r="F13" s="1"/>
      <c r="G13" s="1"/>
      <c r="H13" s="1"/>
    </row>
    <row r="14" spans="1:9" ht="25.5">
      <c r="A14" s="7" t="s">
        <v>1</v>
      </c>
      <c r="B14" s="7" t="s">
        <v>4</v>
      </c>
      <c r="C14" s="7" t="s">
        <v>2</v>
      </c>
      <c r="D14" s="7" t="s">
        <v>3</v>
      </c>
      <c r="E14" s="7" t="s">
        <v>5</v>
      </c>
      <c r="F14" s="7" t="s">
        <v>11</v>
      </c>
      <c r="G14" s="7" t="s">
        <v>10</v>
      </c>
      <c r="H14" s="7" t="s">
        <v>6</v>
      </c>
      <c r="I14" s="6" t="s">
        <v>7</v>
      </c>
    </row>
    <row r="15" spans="1:9">
      <c r="A15" s="4">
        <v>1</v>
      </c>
      <c r="B15" s="4">
        <v>1</v>
      </c>
      <c r="C15" s="2" t="s">
        <v>55</v>
      </c>
      <c r="D15" s="4"/>
      <c r="E15" s="2" t="s">
        <v>71</v>
      </c>
      <c r="F15" s="19">
        <v>1.3888888888888888E-2</v>
      </c>
      <c r="G15" s="3">
        <v>0.71458333333333324</v>
      </c>
      <c r="H15" s="3">
        <f>G15-F15</f>
        <v>0.7006944444444444</v>
      </c>
      <c r="I15" s="8">
        <v>17</v>
      </c>
    </row>
    <row r="16" spans="1:9">
      <c r="A16" s="4">
        <v>2</v>
      </c>
      <c r="B16" s="4">
        <v>2</v>
      </c>
      <c r="C16" s="2" t="s">
        <v>56</v>
      </c>
      <c r="D16" s="4"/>
      <c r="E16" s="2" t="s">
        <v>72</v>
      </c>
      <c r="F16" s="3">
        <f>F15+TIMEVALUE("00:20")</f>
        <v>2.7777777777777776E-2</v>
      </c>
      <c r="G16" s="3">
        <v>0.62013888888888891</v>
      </c>
      <c r="H16" s="3">
        <f t="shared" ref="H16" si="0">G16-F16</f>
        <v>0.59236111111111112</v>
      </c>
      <c r="I16" s="8">
        <v>9</v>
      </c>
    </row>
    <row r="17" spans="1:9">
      <c r="A17" s="4">
        <v>3</v>
      </c>
      <c r="B17" s="4">
        <v>3</v>
      </c>
      <c r="C17" s="2" t="s">
        <v>25</v>
      </c>
      <c r="D17" s="4"/>
      <c r="E17" s="2" t="s">
        <v>48</v>
      </c>
      <c r="F17" s="3">
        <f t="shared" ref="F17:F34" si="1">F16+TIMEVALUE("00:20")</f>
        <v>4.1666666666666664E-2</v>
      </c>
      <c r="G17" s="3">
        <v>0.47361111111111115</v>
      </c>
      <c r="H17" s="3">
        <f t="shared" ref="H17:H23" si="2">G17-F17</f>
        <v>0.43194444444444446</v>
      </c>
      <c r="I17" s="8">
        <v>4</v>
      </c>
    </row>
    <row r="18" spans="1:9">
      <c r="A18" s="4">
        <v>4</v>
      </c>
      <c r="B18" s="4">
        <v>4</v>
      </c>
      <c r="C18" s="2" t="s">
        <v>57</v>
      </c>
      <c r="D18" s="4"/>
      <c r="E18" s="2" t="s">
        <v>50</v>
      </c>
      <c r="F18" s="3">
        <f t="shared" si="1"/>
        <v>5.5555555555555552E-2</v>
      </c>
      <c r="G18" s="3">
        <v>0.6791666666666667</v>
      </c>
      <c r="H18" s="3">
        <f t="shared" si="2"/>
        <v>0.62361111111111112</v>
      </c>
      <c r="I18" s="8">
        <v>12</v>
      </c>
    </row>
    <row r="19" spans="1:9">
      <c r="A19" s="4">
        <v>5</v>
      </c>
      <c r="B19" s="4">
        <v>5</v>
      </c>
      <c r="C19" s="2" t="s">
        <v>58</v>
      </c>
      <c r="D19" s="4"/>
      <c r="E19" s="2" t="s">
        <v>71</v>
      </c>
      <c r="F19" s="3">
        <f t="shared" si="1"/>
        <v>6.9444444444444448E-2</v>
      </c>
      <c r="G19" s="3">
        <v>0.72569444444444453</v>
      </c>
      <c r="H19" s="3">
        <f t="shared" si="2"/>
        <v>0.65625000000000011</v>
      </c>
      <c r="I19" s="8">
        <v>14</v>
      </c>
    </row>
    <row r="20" spans="1:9" s="31" customFormat="1">
      <c r="A20" s="28">
        <v>6</v>
      </c>
      <c r="B20" s="28">
        <v>6</v>
      </c>
      <c r="C20" s="29" t="s">
        <v>59</v>
      </c>
      <c r="D20" s="28"/>
      <c r="E20" s="29" t="s">
        <v>72</v>
      </c>
      <c r="F20" s="30">
        <f t="shared" si="1"/>
        <v>8.3333333333333343E-2</v>
      </c>
      <c r="G20" s="30">
        <v>0.72916666666666663</v>
      </c>
      <c r="H20" s="30">
        <f t="shared" si="2"/>
        <v>0.64583333333333326</v>
      </c>
      <c r="I20" s="8">
        <v>13</v>
      </c>
    </row>
    <row r="21" spans="1:9">
      <c r="A21" s="4">
        <v>7</v>
      </c>
      <c r="B21" s="4">
        <v>7</v>
      </c>
      <c r="C21" s="2" t="s">
        <v>26</v>
      </c>
      <c r="D21" s="4"/>
      <c r="E21" s="2" t="s">
        <v>48</v>
      </c>
      <c r="F21" s="3">
        <f t="shared" si="1"/>
        <v>9.7222222222222238E-2</v>
      </c>
      <c r="G21" s="3">
        <v>0.52500000000000002</v>
      </c>
      <c r="H21" s="3">
        <f t="shared" si="2"/>
        <v>0.42777777777777781</v>
      </c>
      <c r="I21" s="8">
        <v>3</v>
      </c>
    </row>
    <row r="22" spans="1:9" s="21" customFormat="1">
      <c r="A22" s="4">
        <v>8</v>
      </c>
      <c r="B22" s="4">
        <v>8</v>
      </c>
      <c r="C22" s="2" t="s">
        <v>60</v>
      </c>
      <c r="D22" s="4"/>
      <c r="E22" s="2" t="s">
        <v>50</v>
      </c>
      <c r="F22" s="3">
        <f t="shared" si="1"/>
        <v>0.11111111111111113</v>
      </c>
      <c r="G22" s="3">
        <v>0.70277777777777783</v>
      </c>
      <c r="H22" s="3">
        <f t="shared" si="2"/>
        <v>0.59166666666666667</v>
      </c>
      <c r="I22" s="8">
        <v>8</v>
      </c>
    </row>
    <row r="23" spans="1:9" s="21" customFormat="1">
      <c r="A23" s="4">
        <v>9</v>
      </c>
      <c r="B23" s="4">
        <v>9</v>
      </c>
      <c r="C23" s="2" t="s">
        <v>67</v>
      </c>
      <c r="D23" s="4"/>
      <c r="E23" s="2" t="s">
        <v>71</v>
      </c>
      <c r="F23" s="3">
        <f t="shared" si="1"/>
        <v>0.12500000000000003</v>
      </c>
      <c r="G23" s="3">
        <v>0.73472222222222217</v>
      </c>
      <c r="H23" s="3">
        <f t="shared" si="2"/>
        <v>0.60972222222222217</v>
      </c>
      <c r="I23" s="8">
        <v>10</v>
      </c>
    </row>
    <row r="24" spans="1:9" s="21" customFormat="1">
      <c r="A24" s="4">
        <v>10</v>
      </c>
      <c r="B24" s="4">
        <v>10</v>
      </c>
      <c r="C24" s="2" t="s">
        <v>61</v>
      </c>
      <c r="D24" s="4"/>
      <c r="E24" s="2" t="s">
        <v>72</v>
      </c>
      <c r="F24" s="3">
        <f t="shared" si="1"/>
        <v>0.13888888888888892</v>
      </c>
      <c r="G24" s="3">
        <v>0.81111111111111101</v>
      </c>
      <c r="H24" s="3">
        <f t="shared" ref="H24:H34" si="3">G24-F24</f>
        <v>0.67222222222222205</v>
      </c>
      <c r="I24" s="8">
        <v>16</v>
      </c>
    </row>
    <row r="25" spans="1:9" s="21" customFormat="1">
      <c r="A25" s="4">
        <v>11</v>
      </c>
      <c r="B25" s="4">
        <v>11</v>
      </c>
      <c r="C25" s="2" t="s">
        <v>30</v>
      </c>
      <c r="D25" s="4"/>
      <c r="E25" s="2" t="s">
        <v>48</v>
      </c>
      <c r="F25" s="3">
        <f t="shared" si="1"/>
        <v>0.15277777777777782</v>
      </c>
      <c r="G25" s="3">
        <v>0.51250000000000007</v>
      </c>
      <c r="H25" s="3">
        <f t="shared" si="3"/>
        <v>0.35972222222222228</v>
      </c>
      <c r="I25" s="8">
        <v>1</v>
      </c>
    </row>
    <row r="26" spans="1:9" s="21" customFormat="1">
      <c r="A26" s="4">
        <v>12</v>
      </c>
      <c r="B26" s="4">
        <v>12</v>
      </c>
      <c r="C26" s="2" t="s">
        <v>62</v>
      </c>
      <c r="D26" s="4"/>
      <c r="E26" s="2" t="s">
        <v>50</v>
      </c>
      <c r="F26" s="3">
        <f t="shared" si="1"/>
        <v>0.16666666666666671</v>
      </c>
      <c r="G26" s="3">
        <v>0.71666666666666667</v>
      </c>
      <c r="H26" s="3">
        <f t="shared" si="3"/>
        <v>0.54999999999999993</v>
      </c>
      <c r="I26" s="8">
        <v>7</v>
      </c>
    </row>
    <row r="27" spans="1:9" s="21" customFormat="1">
      <c r="A27" s="4">
        <v>13</v>
      </c>
      <c r="B27" s="4">
        <v>13</v>
      </c>
      <c r="C27" s="2" t="s">
        <v>63</v>
      </c>
      <c r="D27" s="4"/>
      <c r="E27" s="2" t="s">
        <v>72</v>
      </c>
      <c r="F27" s="3">
        <f t="shared" si="1"/>
        <v>0.18055555555555561</v>
      </c>
      <c r="G27" s="3">
        <v>0.84027777777777779</v>
      </c>
      <c r="H27" s="3">
        <f t="shared" si="3"/>
        <v>0.65972222222222221</v>
      </c>
      <c r="I27" s="8">
        <v>15</v>
      </c>
    </row>
    <row r="28" spans="1:9" s="21" customFormat="1">
      <c r="A28" s="4">
        <v>14</v>
      </c>
      <c r="B28" s="4">
        <v>14</v>
      </c>
      <c r="C28" s="2" t="s">
        <v>29</v>
      </c>
      <c r="D28" s="4"/>
      <c r="E28" s="2" t="s">
        <v>48</v>
      </c>
      <c r="F28" s="3">
        <f t="shared" si="1"/>
        <v>0.1944444444444445</v>
      </c>
      <c r="G28" s="3">
        <v>0.61388888888888882</v>
      </c>
      <c r="H28" s="3">
        <f t="shared" si="3"/>
        <v>0.41944444444444429</v>
      </c>
      <c r="I28" s="8">
        <v>2</v>
      </c>
    </row>
    <row r="29" spans="1:9" s="21" customFormat="1">
      <c r="A29" s="4">
        <v>15</v>
      </c>
      <c r="B29" s="4">
        <v>15</v>
      </c>
      <c r="C29" s="2" t="s">
        <v>64</v>
      </c>
      <c r="D29" s="4"/>
      <c r="E29" s="2" t="s">
        <v>50</v>
      </c>
      <c r="F29" s="3">
        <f t="shared" si="1"/>
        <v>0.2083333333333334</v>
      </c>
      <c r="G29" s="3">
        <v>0.9291666666666667</v>
      </c>
      <c r="H29" s="3">
        <f t="shared" si="3"/>
        <v>0.72083333333333333</v>
      </c>
      <c r="I29" s="8">
        <v>20</v>
      </c>
    </row>
    <row r="30" spans="1:9" s="21" customFormat="1">
      <c r="A30" s="4">
        <v>16</v>
      </c>
      <c r="B30" s="4">
        <v>16</v>
      </c>
      <c r="C30" s="2" t="s">
        <v>66</v>
      </c>
      <c r="D30" s="4"/>
      <c r="E30" s="2" t="s">
        <v>49</v>
      </c>
      <c r="F30" s="3">
        <f t="shared" si="1"/>
        <v>0.22222222222222229</v>
      </c>
      <c r="G30" s="3">
        <v>0.75277777777777777</v>
      </c>
      <c r="H30" s="3">
        <f t="shared" si="3"/>
        <v>0.53055555555555545</v>
      </c>
      <c r="I30" s="8">
        <v>5</v>
      </c>
    </row>
    <row r="31" spans="1:9" s="21" customFormat="1">
      <c r="A31" s="4">
        <v>17</v>
      </c>
      <c r="B31" s="4">
        <v>17</v>
      </c>
      <c r="C31" s="2" t="s">
        <v>65</v>
      </c>
      <c r="D31" s="4"/>
      <c r="E31" s="2" t="s">
        <v>49</v>
      </c>
      <c r="F31" s="3">
        <f t="shared" si="1"/>
        <v>0.23611111111111119</v>
      </c>
      <c r="G31" s="3">
        <v>0.95277777777777783</v>
      </c>
      <c r="H31" s="3">
        <f t="shared" si="3"/>
        <v>0.71666666666666667</v>
      </c>
      <c r="I31" s="8">
        <v>19</v>
      </c>
    </row>
    <row r="32" spans="1:9" s="21" customFormat="1">
      <c r="A32" s="4">
        <v>18</v>
      </c>
      <c r="B32" s="4">
        <v>18</v>
      </c>
      <c r="C32" s="2" t="s">
        <v>68</v>
      </c>
      <c r="D32" s="4"/>
      <c r="E32" s="2" t="s">
        <v>49</v>
      </c>
      <c r="F32" s="3">
        <f t="shared" si="1"/>
        <v>0.25000000000000006</v>
      </c>
      <c r="G32" s="3">
        <v>0.79513888888888884</v>
      </c>
      <c r="H32" s="3">
        <f t="shared" si="3"/>
        <v>0.54513888888888884</v>
      </c>
      <c r="I32" s="8">
        <v>6</v>
      </c>
    </row>
    <row r="33" spans="1:9" s="21" customFormat="1">
      <c r="A33" s="4">
        <v>19</v>
      </c>
      <c r="B33" s="4">
        <v>19</v>
      </c>
      <c r="C33" s="2" t="s">
        <v>69</v>
      </c>
      <c r="D33" s="15"/>
      <c r="E33" s="16" t="s">
        <v>49</v>
      </c>
      <c r="F33" s="33">
        <f t="shared" si="1"/>
        <v>0.26388888888888895</v>
      </c>
      <c r="G33" s="33">
        <v>0.875</v>
      </c>
      <c r="H33" s="33">
        <f t="shared" si="3"/>
        <v>0.61111111111111105</v>
      </c>
      <c r="I33" s="34">
        <v>11</v>
      </c>
    </row>
    <row r="34" spans="1:9" s="21" customFormat="1">
      <c r="A34" s="4">
        <v>20</v>
      </c>
      <c r="B34" s="4">
        <v>31</v>
      </c>
      <c r="C34" s="2" t="s">
        <v>70</v>
      </c>
      <c r="D34" s="4"/>
      <c r="E34" s="2" t="s">
        <v>50</v>
      </c>
      <c r="F34" s="3">
        <f t="shared" si="1"/>
        <v>0.27777777777777785</v>
      </c>
      <c r="G34" s="3">
        <v>0.98888888888888893</v>
      </c>
      <c r="H34" s="3">
        <f t="shared" si="3"/>
        <v>0.71111111111111103</v>
      </c>
      <c r="I34" s="8">
        <v>18</v>
      </c>
    </row>
    <row r="35" spans="1:9">
      <c r="E35" s="23"/>
      <c r="I35" s="32"/>
    </row>
    <row r="36" spans="1:9">
      <c r="E36" s="2" t="s">
        <v>48</v>
      </c>
      <c r="F36" s="4" t="s">
        <v>52</v>
      </c>
    </row>
    <row r="37" spans="1:9">
      <c r="E37" s="2" t="s">
        <v>49</v>
      </c>
      <c r="F37" s="4" t="s">
        <v>53</v>
      </c>
    </row>
    <row r="38" spans="1:9">
      <c r="E38" s="2" t="s">
        <v>50</v>
      </c>
      <c r="F38" s="4" t="s">
        <v>54</v>
      </c>
    </row>
    <row r="40" spans="1:9" s="21" customFormat="1">
      <c r="C40" s="21" t="s">
        <v>16</v>
      </c>
      <c r="E40" s="21" t="s">
        <v>18</v>
      </c>
    </row>
    <row r="41" spans="1:9" s="21" customFormat="1"/>
    <row r="42" spans="1:9" s="21" customFormat="1">
      <c r="C42" s="21" t="s">
        <v>73</v>
      </c>
      <c r="E42" s="21" t="s">
        <v>74</v>
      </c>
    </row>
    <row r="44" spans="1:9" s="21" customFormat="1">
      <c r="C44" s="21" t="s">
        <v>94</v>
      </c>
      <c r="E44" s="21" t="s">
        <v>95</v>
      </c>
    </row>
  </sheetData>
  <mergeCells count="6">
    <mergeCell ref="A11:B11"/>
    <mergeCell ref="C1:H4"/>
    <mergeCell ref="A6:I6"/>
    <mergeCell ref="A7:I7"/>
    <mergeCell ref="A8:I8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A8" sqref="A8:I8"/>
    </sheetView>
  </sheetViews>
  <sheetFormatPr defaultRowHeight="1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2.7109375" customWidth="1"/>
    <col min="6" max="9" width="11.7109375" customWidth="1"/>
  </cols>
  <sheetData>
    <row r="1" spans="1:9" s="21" customFormat="1">
      <c r="C1" s="39"/>
      <c r="D1" s="39"/>
      <c r="E1" s="39"/>
      <c r="F1" s="39"/>
      <c r="G1" s="39"/>
      <c r="H1" s="39"/>
    </row>
    <row r="2" spans="1:9" s="21" customFormat="1">
      <c r="C2" s="39"/>
      <c r="D2" s="39"/>
      <c r="E2" s="39"/>
      <c r="F2" s="39"/>
      <c r="G2" s="39"/>
      <c r="H2" s="39"/>
    </row>
    <row r="3" spans="1:9" s="21" customFormat="1">
      <c r="C3" s="39"/>
      <c r="D3" s="39"/>
      <c r="E3" s="39"/>
      <c r="F3" s="39"/>
      <c r="G3" s="39"/>
      <c r="H3" s="39"/>
    </row>
    <row r="4" spans="1:9" s="21" customFormat="1">
      <c r="C4" s="39"/>
      <c r="D4" s="39"/>
      <c r="E4" s="39"/>
      <c r="F4" s="39"/>
      <c r="G4" s="39"/>
      <c r="H4" s="39"/>
    </row>
    <row r="5" spans="1:9" s="21" customFormat="1"/>
    <row r="6" spans="1:9" s="21" customFormat="1" ht="15.75">
      <c r="A6" s="40" t="s">
        <v>0</v>
      </c>
      <c r="B6" s="40"/>
      <c r="C6" s="40"/>
      <c r="D6" s="40"/>
      <c r="E6" s="40"/>
      <c r="F6" s="40"/>
      <c r="G6" s="40"/>
      <c r="H6" s="40"/>
      <c r="I6" s="40"/>
    </row>
    <row r="7" spans="1:9" s="21" customFormat="1" ht="15.75">
      <c r="A7" s="40" t="s">
        <v>12</v>
      </c>
      <c r="B7" s="40"/>
      <c r="C7" s="40"/>
      <c r="D7" s="40"/>
      <c r="E7" s="40"/>
      <c r="F7" s="40"/>
      <c r="G7" s="40"/>
      <c r="H7" s="40"/>
      <c r="I7" s="40"/>
    </row>
    <row r="8" spans="1:9" s="21" customFormat="1" ht="15.75">
      <c r="A8" s="40" t="s">
        <v>101</v>
      </c>
      <c r="B8" s="40"/>
      <c r="C8" s="40"/>
      <c r="D8" s="40"/>
      <c r="E8" s="40"/>
      <c r="F8" s="40"/>
      <c r="G8" s="40"/>
      <c r="H8" s="40"/>
      <c r="I8" s="40"/>
    </row>
    <row r="9" spans="1:9" s="21" customFormat="1">
      <c r="A9" s="1"/>
      <c r="B9" s="1"/>
      <c r="C9" s="1"/>
      <c r="D9" s="1"/>
      <c r="E9" s="1"/>
      <c r="F9" s="1"/>
      <c r="G9" s="1"/>
      <c r="H9" s="1"/>
    </row>
    <row r="10" spans="1:9" s="21" customFormat="1">
      <c r="A10" s="38" t="s">
        <v>8</v>
      </c>
      <c r="B10" s="38"/>
      <c r="C10" s="21" t="s">
        <v>19</v>
      </c>
      <c r="D10" s="1"/>
      <c r="E10" s="20" t="s">
        <v>13</v>
      </c>
      <c r="F10" s="9">
        <v>0.45833333333333331</v>
      </c>
      <c r="G10" s="1"/>
      <c r="H10" s="1"/>
    </row>
    <row r="11" spans="1:9" s="21" customFormat="1">
      <c r="A11" s="38" t="s">
        <v>9</v>
      </c>
      <c r="B11" s="38"/>
      <c r="C11" s="21" t="s">
        <v>36</v>
      </c>
      <c r="D11" s="1"/>
      <c r="E11" s="20" t="s">
        <v>14</v>
      </c>
      <c r="F11" s="10"/>
      <c r="G11" s="1"/>
      <c r="H11" s="1"/>
    </row>
    <row r="12" spans="1:9" s="21" customFormat="1">
      <c r="A12" s="1"/>
      <c r="B12" s="1"/>
      <c r="C12" s="1"/>
      <c r="D12" s="1"/>
      <c r="E12" s="20" t="s">
        <v>15</v>
      </c>
      <c r="F12" s="12" t="s">
        <v>37</v>
      </c>
      <c r="G12" s="1"/>
      <c r="H12" s="1"/>
    </row>
    <row r="13" spans="1:9" s="21" customFormat="1">
      <c r="A13" s="1"/>
      <c r="B13" s="1"/>
      <c r="C13" s="1"/>
      <c r="D13" s="1"/>
      <c r="E13" s="1"/>
      <c r="F13" s="1"/>
      <c r="G13" s="1"/>
      <c r="H13" s="1"/>
    </row>
    <row r="14" spans="1:9" s="11" customFormat="1" ht="25.5">
      <c r="A14" s="7" t="s">
        <v>1</v>
      </c>
      <c r="B14" s="7" t="s">
        <v>4</v>
      </c>
      <c r="C14" s="7" t="s">
        <v>2</v>
      </c>
      <c r="D14" s="7" t="s">
        <v>3</v>
      </c>
      <c r="E14" s="7" t="s">
        <v>5</v>
      </c>
      <c r="F14" s="7" t="s">
        <v>11</v>
      </c>
      <c r="G14" s="7" t="s">
        <v>10</v>
      </c>
      <c r="H14" s="7" t="s">
        <v>6</v>
      </c>
      <c r="I14" s="6" t="s">
        <v>7</v>
      </c>
    </row>
    <row r="15" spans="1:9" s="11" customFormat="1">
      <c r="A15" s="4">
        <v>1</v>
      </c>
      <c r="B15" s="4">
        <v>34</v>
      </c>
      <c r="C15" s="2" t="s">
        <v>76</v>
      </c>
      <c r="D15" s="4"/>
      <c r="E15" s="2" t="s">
        <v>49</v>
      </c>
      <c r="F15" s="19">
        <v>0</v>
      </c>
      <c r="G15" s="3">
        <v>0.70000000000000007</v>
      </c>
      <c r="H15" s="3">
        <f>G15-F15</f>
        <v>0.70000000000000007</v>
      </c>
      <c r="I15" s="35" t="s">
        <v>84</v>
      </c>
    </row>
    <row r="16" spans="1:9" s="11" customFormat="1">
      <c r="A16" s="4">
        <v>2</v>
      </c>
      <c r="B16" s="4">
        <v>35</v>
      </c>
      <c r="C16" s="2" t="s">
        <v>27</v>
      </c>
      <c r="D16" s="4"/>
      <c r="E16" s="2" t="s">
        <v>48</v>
      </c>
      <c r="F16" s="3">
        <f>F15+TIMEVALUE("00:20")</f>
        <v>1.3888888888888888E-2</v>
      </c>
      <c r="G16" s="3">
        <v>0.59583333333333333</v>
      </c>
      <c r="H16" s="3">
        <f t="shared" ref="H16" si="0">G16-F16</f>
        <v>0.58194444444444449</v>
      </c>
      <c r="I16" s="35" t="s">
        <v>85</v>
      </c>
    </row>
    <row r="17" spans="1:9" s="11" customFormat="1">
      <c r="A17" s="4">
        <v>3</v>
      </c>
      <c r="B17" s="4">
        <v>37</v>
      </c>
      <c r="C17" s="2" t="s">
        <v>77</v>
      </c>
      <c r="D17" s="4"/>
      <c r="E17" s="2" t="s">
        <v>50</v>
      </c>
      <c r="F17" s="3">
        <f>F16+TIMEVALUE("00:40")</f>
        <v>4.1666666666666664E-2</v>
      </c>
      <c r="G17" s="3">
        <v>0.75208333333333333</v>
      </c>
      <c r="H17" s="3">
        <f>G17-F17</f>
        <v>0.7104166666666667</v>
      </c>
      <c r="I17" s="35" t="s">
        <v>86</v>
      </c>
    </row>
    <row r="18" spans="1:9" s="11" customFormat="1">
      <c r="A18" s="4">
        <v>4</v>
      </c>
      <c r="B18" s="4">
        <v>38</v>
      </c>
      <c r="C18" s="2" t="s">
        <v>34</v>
      </c>
      <c r="D18" s="4"/>
      <c r="E18" s="2" t="s">
        <v>49</v>
      </c>
      <c r="F18" s="3">
        <f t="shared" ref="F18:F24" si="1">F17+TIMEVALUE("00:20")</f>
        <v>5.5555555555555552E-2</v>
      </c>
      <c r="G18" s="3">
        <v>0.75</v>
      </c>
      <c r="H18" s="3">
        <f t="shared" ref="H18:H23" si="2">G18-F18</f>
        <v>0.69444444444444442</v>
      </c>
      <c r="I18" s="35" t="s">
        <v>87</v>
      </c>
    </row>
    <row r="19" spans="1:9" s="11" customFormat="1">
      <c r="A19" s="4">
        <v>5</v>
      </c>
      <c r="B19" s="4">
        <v>333</v>
      </c>
      <c r="C19" s="2" t="s">
        <v>28</v>
      </c>
      <c r="D19" s="4"/>
      <c r="E19" s="2" t="s">
        <v>48</v>
      </c>
      <c r="F19" s="3">
        <f t="shared" si="1"/>
        <v>6.9444444444444448E-2</v>
      </c>
      <c r="G19" s="3">
        <v>0.56736111111111109</v>
      </c>
      <c r="H19" s="3">
        <f t="shared" si="2"/>
        <v>0.49791666666666667</v>
      </c>
      <c r="I19" s="35" t="s">
        <v>88</v>
      </c>
    </row>
    <row r="20" spans="1:9" s="11" customFormat="1">
      <c r="A20" s="4">
        <v>6</v>
      </c>
      <c r="B20" s="4">
        <v>41</v>
      </c>
      <c r="C20" s="2" t="s">
        <v>78</v>
      </c>
      <c r="D20" s="4"/>
      <c r="E20" s="2" t="s">
        <v>50</v>
      </c>
      <c r="F20" s="3">
        <f>F19+TIMEVALUE("00:40")</f>
        <v>9.7222222222222224E-2</v>
      </c>
      <c r="G20" s="3">
        <v>0.78194444444444444</v>
      </c>
      <c r="H20" s="3">
        <f t="shared" si="2"/>
        <v>0.68472222222222223</v>
      </c>
      <c r="I20" s="35" t="s">
        <v>89</v>
      </c>
    </row>
    <row r="21" spans="1:9" s="11" customFormat="1">
      <c r="A21" s="4">
        <v>7</v>
      </c>
      <c r="B21" s="4">
        <v>43</v>
      </c>
      <c r="C21" s="2" t="s">
        <v>79</v>
      </c>
      <c r="D21" s="4"/>
      <c r="E21" s="2" t="s">
        <v>48</v>
      </c>
      <c r="F21" s="3">
        <f>F20+TIMEVALUE("00:40")</f>
        <v>0.125</v>
      </c>
      <c r="G21" s="18">
        <v>0.94444444444444453</v>
      </c>
      <c r="H21" s="3">
        <f t="shared" si="2"/>
        <v>0.81944444444444453</v>
      </c>
      <c r="I21" s="35" t="s">
        <v>90</v>
      </c>
    </row>
    <row r="22" spans="1:9" s="21" customFormat="1">
      <c r="A22" s="4">
        <v>8</v>
      </c>
      <c r="B22" s="4">
        <v>45</v>
      </c>
      <c r="C22" s="2" t="s">
        <v>80</v>
      </c>
      <c r="D22" s="4"/>
      <c r="E22" s="2" t="s">
        <v>50</v>
      </c>
      <c r="F22" s="3">
        <f>F21+TIMEVALUE("00:40")</f>
        <v>0.15277777777777779</v>
      </c>
      <c r="G22" s="3">
        <v>1.0222222222222224</v>
      </c>
      <c r="H22" s="3">
        <f t="shared" ref="H22" si="3">G22-F22</f>
        <v>0.86944444444444458</v>
      </c>
      <c r="I22" s="35" t="s">
        <v>75</v>
      </c>
    </row>
    <row r="23" spans="1:9" s="11" customFormat="1">
      <c r="A23" s="4">
        <v>9</v>
      </c>
      <c r="B23" s="4">
        <v>46</v>
      </c>
      <c r="C23" s="2" t="s">
        <v>81</v>
      </c>
      <c r="D23" s="4"/>
      <c r="E23" s="2" t="s">
        <v>49</v>
      </c>
      <c r="F23" s="3">
        <f t="shared" si="1"/>
        <v>0.16666666666666669</v>
      </c>
      <c r="G23" s="3">
        <v>0.95138888888888884</v>
      </c>
      <c r="H23" s="3">
        <f t="shared" si="2"/>
        <v>0.7847222222222221</v>
      </c>
      <c r="I23" s="35" t="s">
        <v>91</v>
      </c>
    </row>
    <row r="24" spans="1:9" s="21" customFormat="1">
      <c r="A24" s="4">
        <v>10</v>
      </c>
      <c r="B24" s="4">
        <v>47</v>
      </c>
      <c r="C24" s="2" t="s">
        <v>82</v>
      </c>
      <c r="D24" s="4"/>
      <c r="E24" s="2" t="s">
        <v>48</v>
      </c>
      <c r="F24" s="3">
        <f t="shared" si="1"/>
        <v>0.18055555555555558</v>
      </c>
      <c r="G24" s="3">
        <v>0.93541666666666667</v>
      </c>
      <c r="H24" s="3">
        <f t="shared" ref="H24:H25" si="4">G24-F24</f>
        <v>0.75486111111111109</v>
      </c>
      <c r="I24" s="35" t="s">
        <v>92</v>
      </c>
    </row>
    <row r="25" spans="1:9" s="21" customFormat="1">
      <c r="A25" s="4">
        <v>11</v>
      </c>
      <c r="B25" s="4">
        <v>51</v>
      </c>
      <c r="C25" s="2" t="s">
        <v>83</v>
      </c>
      <c r="D25" s="4"/>
      <c r="E25" s="2" t="s">
        <v>48</v>
      </c>
      <c r="F25" s="3">
        <f>F24+TIMEVALUE("00:40")</f>
        <v>0.20833333333333337</v>
      </c>
      <c r="G25" s="3">
        <v>0.99444444444444446</v>
      </c>
      <c r="H25" s="3">
        <f t="shared" si="4"/>
        <v>0.78611111111111109</v>
      </c>
      <c r="I25" s="35" t="s">
        <v>93</v>
      </c>
    </row>
    <row r="26" spans="1:9" s="21" customFormat="1">
      <c r="A26" s="22"/>
      <c r="B26" s="22"/>
      <c r="C26" s="23"/>
      <c r="D26" s="22"/>
      <c r="E26" s="23"/>
      <c r="F26" s="24"/>
      <c r="G26" s="24"/>
      <c r="H26" s="24"/>
      <c r="I26" s="36"/>
    </row>
    <row r="27" spans="1:9" s="21" customFormat="1">
      <c r="A27" s="22"/>
      <c r="B27" s="22"/>
      <c r="C27" s="23"/>
      <c r="D27" s="22"/>
      <c r="E27" s="2" t="s">
        <v>48</v>
      </c>
      <c r="F27" s="37" t="s">
        <v>52</v>
      </c>
      <c r="G27" s="24"/>
      <c r="H27" s="24"/>
      <c r="I27" s="36"/>
    </row>
    <row r="28" spans="1:9" s="21" customFormat="1">
      <c r="A28" s="22"/>
      <c r="B28" s="22"/>
      <c r="C28" s="23"/>
      <c r="D28" s="22"/>
      <c r="E28" s="2" t="s">
        <v>49</v>
      </c>
      <c r="F28" s="37" t="s">
        <v>53</v>
      </c>
      <c r="G28" s="24"/>
      <c r="H28" s="24"/>
      <c r="I28" s="36"/>
    </row>
    <row r="29" spans="1:9" s="21" customFormat="1">
      <c r="E29" s="2" t="s">
        <v>50</v>
      </c>
      <c r="F29" s="37" t="s">
        <v>54</v>
      </c>
    </row>
    <row r="30" spans="1:9" s="11" customFormat="1"/>
    <row r="31" spans="1:9" s="21" customFormat="1">
      <c r="C31" s="21" t="s">
        <v>16</v>
      </c>
      <c r="E31" s="21" t="s">
        <v>18</v>
      </c>
    </row>
    <row r="32" spans="1:9" s="21" customFormat="1"/>
    <row r="33" spans="3:5" s="21" customFormat="1">
      <c r="C33" s="21" t="s">
        <v>73</v>
      </c>
      <c r="E33" s="21" t="s">
        <v>74</v>
      </c>
    </row>
    <row r="34" spans="3:5" s="11" customFormat="1"/>
    <row r="35" spans="3:5" s="21" customFormat="1">
      <c r="C35" s="21" t="s">
        <v>94</v>
      </c>
      <c r="E35" s="21" t="s">
        <v>95</v>
      </c>
    </row>
    <row r="36" spans="3:5" s="11" customFormat="1"/>
  </sheetData>
  <mergeCells count="6">
    <mergeCell ref="A11:B11"/>
    <mergeCell ref="C1:H4"/>
    <mergeCell ref="A6:I6"/>
    <mergeCell ref="A7:I7"/>
    <mergeCell ref="A8:I8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4" workbookViewId="0">
      <selection activeCell="A16" sqref="A16:XFD16"/>
    </sheetView>
  </sheetViews>
  <sheetFormatPr defaultRowHeight="15"/>
  <cols>
    <col min="1" max="1" width="6.7109375" customWidth="1"/>
    <col min="2" max="2" width="11.7109375" customWidth="1"/>
    <col min="3" max="3" width="30.7109375" customWidth="1"/>
    <col min="4" max="4" width="11.7109375" customWidth="1"/>
    <col min="5" max="5" width="22.7109375" customWidth="1"/>
    <col min="6" max="9" width="11.7109375" customWidth="1"/>
  </cols>
  <sheetData>
    <row r="1" spans="1:9" s="21" customFormat="1">
      <c r="C1" s="39"/>
      <c r="D1" s="39"/>
      <c r="E1" s="39"/>
      <c r="F1" s="39"/>
      <c r="G1" s="39"/>
      <c r="H1" s="39"/>
    </row>
    <row r="2" spans="1:9" s="21" customFormat="1">
      <c r="C2" s="39"/>
      <c r="D2" s="39"/>
      <c r="E2" s="39"/>
      <c r="F2" s="39"/>
      <c r="G2" s="39"/>
      <c r="H2" s="39"/>
    </row>
    <row r="3" spans="1:9" s="21" customFormat="1">
      <c r="C3" s="39"/>
      <c r="D3" s="39"/>
      <c r="E3" s="39"/>
      <c r="F3" s="39"/>
      <c r="G3" s="39"/>
      <c r="H3" s="39"/>
    </row>
    <row r="4" spans="1:9" s="21" customFormat="1">
      <c r="C4" s="39"/>
      <c r="D4" s="39"/>
      <c r="E4" s="39"/>
      <c r="F4" s="39"/>
      <c r="G4" s="39"/>
      <c r="H4" s="39"/>
    </row>
    <row r="5" spans="1:9" s="21" customFormat="1"/>
    <row r="6" spans="1:9" s="21" customFormat="1" ht="15.75">
      <c r="A6" s="40" t="s">
        <v>0</v>
      </c>
      <c r="B6" s="40"/>
      <c r="C6" s="40"/>
      <c r="D6" s="40"/>
      <c r="E6" s="40"/>
      <c r="F6" s="40"/>
      <c r="G6" s="40"/>
      <c r="H6" s="40"/>
      <c r="I6" s="40"/>
    </row>
    <row r="7" spans="1:9" s="21" customFormat="1" ht="15.75">
      <c r="A7" s="40" t="s">
        <v>12</v>
      </c>
      <c r="B7" s="40"/>
      <c r="C7" s="40"/>
      <c r="D7" s="40"/>
      <c r="E7" s="40"/>
      <c r="F7" s="40"/>
      <c r="G7" s="40"/>
      <c r="H7" s="40"/>
      <c r="I7" s="40"/>
    </row>
    <row r="8" spans="1:9" s="21" customFormat="1" ht="15.75">
      <c r="A8" s="40" t="s">
        <v>99</v>
      </c>
      <c r="B8" s="40"/>
      <c r="C8" s="40"/>
      <c r="D8" s="40"/>
      <c r="E8" s="40"/>
      <c r="F8" s="40"/>
      <c r="G8" s="40"/>
      <c r="H8" s="40"/>
      <c r="I8" s="40"/>
    </row>
    <row r="9" spans="1:9" s="21" customFormat="1">
      <c r="A9" s="1"/>
      <c r="B9" s="1"/>
      <c r="C9" s="1"/>
      <c r="D9" s="1"/>
      <c r="E9" s="1"/>
      <c r="F9" s="1"/>
      <c r="G9" s="1"/>
      <c r="H9" s="1"/>
    </row>
    <row r="10" spans="1:9" s="21" customFormat="1">
      <c r="A10" s="38" t="s">
        <v>8</v>
      </c>
      <c r="B10" s="38"/>
      <c r="C10" s="21" t="s">
        <v>19</v>
      </c>
      <c r="D10" s="1"/>
      <c r="E10" s="20" t="s">
        <v>13</v>
      </c>
      <c r="F10" s="9">
        <v>0.45833333333333331</v>
      </c>
      <c r="G10" s="1"/>
      <c r="H10" s="1"/>
    </row>
    <row r="11" spans="1:9" s="21" customFormat="1">
      <c r="A11" s="38" t="s">
        <v>9</v>
      </c>
      <c r="B11" s="38"/>
      <c r="C11" s="21" t="s">
        <v>36</v>
      </c>
      <c r="D11" s="1"/>
      <c r="E11" s="20" t="s">
        <v>14</v>
      </c>
      <c r="F11" s="10"/>
      <c r="G11" s="1"/>
      <c r="H11" s="1"/>
    </row>
    <row r="12" spans="1:9" s="21" customFormat="1">
      <c r="A12" s="1"/>
      <c r="B12" s="1"/>
      <c r="C12" s="1"/>
      <c r="D12" s="1"/>
      <c r="E12" s="20" t="s">
        <v>15</v>
      </c>
      <c r="F12" s="12" t="s">
        <v>37</v>
      </c>
      <c r="G12" s="1"/>
      <c r="H12" s="1"/>
    </row>
    <row r="13" spans="1:9" s="21" customFormat="1">
      <c r="A13" s="1"/>
      <c r="B13" s="1"/>
      <c r="C13" s="1"/>
      <c r="D13" s="1"/>
      <c r="E13" s="1"/>
      <c r="F13" s="1"/>
      <c r="G13" s="1"/>
      <c r="H13" s="1"/>
    </row>
    <row r="14" spans="1:9" s="11" customFormat="1" ht="25.5">
      <c r="A14" s="7" t="s">
        <v>1</v>
      </c>
      <c r="B14" s="7" t="s">
        <v>4</v>
      </c>
      <c r="C14" s="7" t="s">
        <v>2</v>
      </c>
      <c r="D14" s="7" t="s">
        <v>3</v>
      </c>
      <c r="E14" s="7" t="s">
        <v>5</v>
      </c>
      <c r="F14" s="7" t="s">
        <v>11</v>
      </c>
      <c r="G14" s="7" t="s">
        <v>10</v>
      </c>
      <c r="H14" s="7" t="s">
        <v>6</v>
      </c>
      <c r="I14" s="6" t="s">
        <v>7</v>
      </c>
    </row>
    <row r="15" spans="1:9" s="11" customFormat="1">
      <c r="A15" s="4">
        <v>1</v>
      </c>
      <c r="B15" s="4">
        <v>52</v>
      </c>
      <c r="C15" s="2" t="s">
        <v>31</v>
      </c>
      <c r="D15" s="4"/>
      <c r="E15" s="2" t="s">
        <v>48</v>
      </c>
      <c r="F15" s="19">
        <v>1.3888888888888888E-2</v>
      </c>
      <c r="G15" s="3">
        <v>0.63541666666666663</v>
      </c>
      <c r="H15" s="3">
        <f>G15-F15</f>
        <v>0.62152777777777779</v>
      </c>
      <c r="I15" s="8">
        <f>IF(H15="","",RANK(H15,$H$15:$H$19,1))</f>
        <v>1</v>
      </c>
    </row>
    <row r="16" spans="1:9" s="11" customFormat="1">
      <c r="A16" s="4">
        <v>2</v>
      </c>
      <c r="B16" s="4">
        <v>53</v>
      </c>
      <c r="C16" s="2" t="s">
        <v>33</v>
      </c>
      <c r="D16" s="4"/>
      <c r="E16" s="2" t="s">
        <v>48</v>
      </c>
      <c r="F16" s="3">
        <f>F15+TIMEVALUE("00:20")</f>
        <v>2.7777777777777776E-2</v>
      </c>
      <c r="G16" s="3">
        <v>0.74722222222222223</v>
      </c>
      <c r="H16" s="3">
        <f t="shared" ref="H16" si="0">G16-F16</f>
        <v>0.71944444444444444</v>
      </c>
      <c r="I16" s="8">
        <f>IF(H16="","",RANK(H16,$H$15:$H$19,1))</f>
        <v>3</v>
      </c>
    </row>
    <row r="17" spans="1:9" s="11" customFormat="1">
      <c r="A17" s="4">
        <v>3</v>
      </c>
      <c r="B17" s="4">
        <v>54</v>
      </c>
      <c r="C17" s="2" t="s">
        <v>32</v>
      </c>
      <c r="D17" s="4"/>
      <c r="E17" s="2" t="s">
        <v>48</v>
      </c>
      <c r="F17" s="3">
        <f t="shared" ref="F17:F19" si="1">F16+TIMEVALUE("00:20")</f>
        <v>4.1666666666666664E-2</v>
      </c>
      <c r="G17" s="3">
        <v>0.82847222222222217</v>
      </c>
      <c r="H17" s="3">
        <f t="shared" ref="H17:H19" si="2">G17-F17</f>
        <v>0.78680555555555554</v>
      </c>
      <c r="I17" s="8">
        <f>IF(H17="","",RANK(H17,$H$15:$H$19,1))</f>
        <v>5</v>
      </c>
    </row>
    <row r="18" spans="1:9" s="11" customFormat="1">
      <c r="A18" s="4">
        <v>4</v>
      </c>
      <c r="B18" s="4">
        <v>55</v>
      </c>
      <c r="C18" s="2" t="s">
        <v>96</v>
      </c>
      <c r="D18" s="4"/>
      <c r="E18" s="2" t="s">
        <v>48</v>
      </c>
      <c r="F18" s="3">
        <f t="shared" si="1"/>
        <v>5.5555555555555552E-2</v>
      </c>
      <c r="G18" s="3">
        <v>0.69791666666666663</v>
      </c>
      <c r="H18" s="3">
        <f t="shared" si="2"/>
        <v>0.64236111111111105</v>
      </c>
      <c r="I18" s="8">
        <f>IF(H18="","",RANK(H18,$H$15:$H$19,1))</f>
        <v>2</v>
      </c>
    </row>
    <row r="19" spans="1:9" s="11" customFormat="1">
      <c r="A19" s="4">
        <v>5</v>
      </c>
      <c r="B19" s="4">
        <v>56</v>
      </c>
      <c r="C19" s="2" t="s">
        <v>97</v>
      </c>
      <c r="D19" s="4"/>
      <c r="E19" s="2" t="s">
        <v>98</v>
      </c>
      <c r="F19" s="3">
        <f t="shared" si="1"/>
        <v>6.9444444444444448E-2</v>
      </c>
      <c r="G19" s="3">
        <v>0.79791666666666661</v>
      </c>
      <c r="H19" s="3">
        <f t="shared" si="2"/>
        <v>0.72847222222222219</v>
      </c>
      <c r="I19" s="8">
        <f>IF(H19="","",RANK(H19,$H$15:$H$19,1))</f>
        <v>4</v>
      </c>
    </row>
    <row r="20" spans="1:9">
      <c r="A20" s="11"/>
      <c r="B20" s="11"/>
      <c r="C20" s="11"/>
      <c r="D20" s="11"/>
      <c r="E20" s="11"/>
      <c r="F20" s="11"/>
      <c r="G20" s="11"/>
      <c r="H20" s="11"/>
      <c r="I20" s="11"/>
    </row>
    <row r="21" spans="1:9" s="11" customFormat="1"/>
    <row r="22" spans="1:9" s="11" customFormat="1"/>
    <row r="23" spans="1:9" s="21" customFormat="1">
      <c r="C23" s="21" t="s">
        <v>16</v>
      </c>
      <c r="E23" s="21" t="s">
        <v>18</v>
      </c>
    </row>
    <row r="24" spans="1:9" s="21" customFormat="1"/>
    <row r="25" spans="1:9" s="21" customFormat="1">
      <c r="C25" s="21" t="s">
        <v>73</v>
      </c>
      <c r="E25" s="21" t="s">
        <v>74</v>
      </c>
    </row>
    <row r="26" spans="1:9" s="21" customFormat="1"/>
    <row r="27" spans="1:9" s="21" customFormat="1">
      <c r="C27" s="21" t="s">
        <v>94</v>
      </c>
      <c r="E27" s="21" t="s">
        <v>95</v>
      </c>
    </row>
    <row r="28" spans="1:9" s="11" customFormat="1"/>
    <row r="29" spans="1:9" s="11" customFormat="1">
      <c r="A29"/>
      <c r="B29"/>
      <c r="C29"/>
      <c r="D29"/>
      <c r="E29"/>
      <c r="F29"/>
      <c r="G29"/>
      <c r="H29"/>
      <c r="I29"/>
    </row>
    <row r="30" spans="1:9" s="11" customFormat="1">
      <c r="A30"/>
      <c r="B30"/>
      <c r="C30"/>
      <c r="D30"/>
      <c r="E30"/>
      <c r="F30"/>
      <c r="G30"/>
      <c r="H30"/>
      <c r="I30"/>
    </row>
    <row r="31" spans="1:9" s="11" customFormat="1">
      <c r="A31"/>
      <c r="B31"/>
      <c r="C31"/>
      <c r="D31"/>
      <c r="E31"/>
      <c r="F31"/>
      <c r="G31"/>
      <c r="H31"/>
      <c r="I31"/>
    </row>
  </sheetData>
  <mergeCells count="6">
    <mergeCell ref="A11:B11"/>
    <mergeCell ref="C1:H4"/>
    <mergeCell ref="A6:I6"/>
    <mergeCell ref="A7:I7"/>
    <mergeCell ref="A8:I8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Ю-2005-2006 г.р.</vt:lpstr>
      <vt:lpstr>Д-2005-2006 г.р. </vt:lpstr>
      <vt:lpstr>Ю 20043-2004</vt:lpstr>
      <vt:lpstr>Д 2003-2004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123</cp:lastModifiedBy>
  <cp:lastPrinted>2018-01-20T10:02:44Z</cp:lastPrinted>
  <dcterms:created xsi:type="dcterms:W3CDTF">2017-01-14T10:38:07Z</dcterms:created>
  <dcterms:modified xsi:type="dcterms:W3CDTF">2018-01-31T10:56:25Z</dcterms:modified>
</cp:coreProperties>
</file>